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0" windowWidth="20730" windowHeight="9105" tabRatio="939"/>
  </bookViews>
  <sheets>
    <sheet name="(6)-1" sheetId="9" r:id="rId1"/>
    <sheet name="(6)-1 (2)" sheetId="10" r:id="rId2"/>
  </sheets>
  <calcPr calcId="145621" fullPrecision="0" concurrentManualCount="2"/>
</workbook>
</file>

<file path=xl/calcChain.xml><?xml version="1.0" encoding="utf-8"?>
<calcChain xmlns="http://schemas.openxmlformats.org/spreadsheetml/2006/main">
  <c r="H22" i="9" l="1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 l="1"/>
  <c r="L9" i="10"/>
  <c r="L10" i="10"/>
  <c r="L11" i="10"/>
  <c r="L12" i="10"/>
  <c r="L13" i="10"/>
  <c r="L14" i="10"/>
  <c r="L15" i="10"/>
  <c r="L16" i="10"/>
  <c r="L18" i="10"/>
  <c r="L20" i="10"/>
  <c r="L21" i="10"/>
  <c r="L22" i="10"/>
  <c r="L8" i="10"/>
  <c r="H9" i="10"/>
  <c r="H10" i="10"/>
  <c r="H11" i="10"/>
  <c r="H12" i="10"/>
  <c r="H13" i="10"/>
  <c r="H14" i="10"/>
  <c r="H15" i="10"/>
  <c r="H16" i="10"/>
  <c r="H18" i="10"/>
  <c r="H20" i="10"/>
  <c r="H21" i="10"/>
  <c r="M23" i="10"/>
  <c r="H22" i="10"/>
  <c r="H8" i="10"/>
</calcChain>
</file>

<file path=xl/sharedStrings.xml><?xml version="1.0" encoding="utf-8"?>
<sst xmlns="http://schemas.openxmlformats.org/spreadsheetml/2006/main" count="144" uniqueCount="49">
  <si>
    <t>構成比</t>
    <phoneticPr fontId="4"/>
  </si>
  <si>
    <t>下水道</t>
    <rPh sb="0" eb="3">
      <t>ゲスイドウ</t>
    </rPh>
    <phoneticPr fontId="4"/>
  </si>
  <si>
    <t>総額</t>
  </si>
  <si>
    <t>一般単独事業債</t>
  </si>
  <si>
    <t>公営住宅建設事業債</t>
  </si>
  <si>
    <t>災害復旧事業債</t>
  </si>
  <si>
    <t>臨時財政特例債</t>
  </si>
  <si>
    <t>財源対策債</t>
  </si>
  <si>
    <t>大阪府貸付金</t>
  </si>
  <si>
    <t>その他</t>
  </si>
  <si>
    <t>公共下水道事業債</t>
  </si>
  <si>
    <t>流域下水道事業債</t>
  </si>
  <si>
    <t>特定環境保全公共下水道事業債</t>
  </si>
  <si>
    <t>普通会計</t>
    <rPh sb="0" eb="2">
      <t>フツウ</t>
    </rPh>
    <rPh sb="2" eb="4">
      <t>カイケイ</t>
    </rPh>
    <phoneticPr fontId="4"/>
  </si>
  <si>
    <t>金額</t>
    <phoneticPr fontId="4"/>
  </si>
  <si>
    <t>各年度末現在</t>
  </si>
  <si>
    <t>臨時財政対策債</t>
    <rPh sb="0" eb="2">
      <t>リンジ</t>
    </rPh>
    <rPh sb="2" eb="4">
      <t>ザイセイ</t>
    </rPh>
    <rPh sb="4" eb="7">
      <t>タイサクサイ</t>
    </rPh>
    <phoneticPr fontId="4"/>
  </si>
  <si>
    <t>単位：千円，％　</t>
    <phoneticPr fontId="4"/>
  </si>
  <si>
    <t>区　　　　　　　　分</t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</si>
  <si>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</si>
  <si>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教育・福祉施設等整備事業債</t>
    <rPh sb="3" eb="5">
      <t>フクシ</t>
    </rPh>
    <rPh sb="7" eb="8">
      <t>トウ</t>
    </rPh>
    <phoneticPr fontId="4"/>
  </si>
  <si>
    <t>資本費平準化債</t>
    <rPh sb="0" eb="2">
      <t>シホン</t>
    </rPh>
    <rPh sb="2" eb="3">
      <t>ヒ</t>
    </rPh>
    <rPh sb="3" eb="6">
      <t>ヘイジュンカ</t>
    </rPh>
    <rPh sb="6" eb="7">
      <t>サイ</t>
    </rPh>
    <phoneticPr fontId="4"/>
  </si>
  <si>
    <t>特定地域生活排水処理施設事業債</t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4"/>
  </si>
  <si>
    <r>
      <t>　　　　　　</t>
    </r>
    <r>
      <rPr>
        <sz val="21.6"/>
        <rFont val="ＭＳ 明朝"/>
        <family val="1"/>
        <charset val="128"/>
      </rPr>
      <t>市債目的別現在高</t>
    </r>
    <phoneticPr fontId="4"/>
  </si>
  <si>
    <t>　　　　 資料：財政課</t>
    <rPh sb="5" eb="7">
      <t>シリョウ</t>
    </rPh>
    <rPh sb="8" eb="10">
      <t>ザイセイ</t>
    </rPh>
    <rPh sb="10" eb="11">
      <t>カ</t>
    </rPh>
    <phoneticPr fontId="4"/>
  </si>
  <si>
    <r>
      <t>（６）市</t>
    </r>
    <r>
      <rPr>
        <sz val="10.3"/>
        <rFont val="ＭＳ 明朝"/>
        <family val="1"/>
        <charset val="128"/>
      </rPr>
      <t>　　　　</t>
    </r>
    <r>
      <rPr>
        <sz val="21.6"/>
        <rFont val="ＭＳ 明朝"/>
        <family val="1"/>
        <charset val="128"/>
      </rPr>
      <t>債</t>
    </r>
    <phoneticPr fontId="4"/>
  </si>
  <si>
    <t>地方公営企業等金融機構出資債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3">
      <t>シュッシ</t>
    </rPh>
    <rPh sb="13" eb="14">
      <t>サイ</t>
    </rPh>
    <phoneticPr fontId="4"/>
  </si>
  <si>
    <t>会　計</t>
    <phoneticPr fontId="4"/>
  </si>
  <si>
    <t>事　業</t>
    <phoneticPr fontId="4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</si>
  <si>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4"/>
  </si>
  <si>
    <t>減税補塡債</t>
    <rPh sb="3" eb="4">
      <t>テン</t>
    </rPh>
    <phoneticPr fontId="4"/>
  </si>
  <si>
    <t>臨時税収補塡債</t>
    <phoneticPr fontId="4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</si>
  <si>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4"/>
  </si>
  <si>
    <t>公共事業等債</t>
    <rPh sb="0" eb="2">
      <t>コウキョウ</t>
    </rPh>
    <rPh sb="2" eb="4">
      <t>ジギョウ</t>
    </rPh>
    <rPh sb="4" eb="5">
      <t>トウ</t>
    </rPh>
    <phoneticPr fontId="4"/>
  </si>
  <si>
    <t>公営企業会計適用債</t>
    <rPh sb="0" eb="2">
      <t>コウエイ</t>
    </rPh>
    <rPh sb="2" eb="4">
      <t>キギョウ</t>
    </rPh>
    <rPh sb="4" eb="6">
      <t>カイケイ</t>
    </rPh>
    <rPh sb="6" eb="8">
      <t>テキヨウ</t>
    </rPh>
    <rPh sb="8" eb="9">
      <t>サイ</t>
    </rPh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</si>
  <si>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</si>
  <si>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</si>
  <si>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>平成28年度</t>
  </si>
  <si>
    <t>平成29年度</t>
  </si>
  <si>
    <t>-</t>
  </si>
  <si>
    <t>平成30年度</t>
    <phoneticPr fontId="4"/>
  </si>
  <si>
    <t>-</t>
    <phoneticPr fontId="4"/>
  </si>
  <si>
    <t>-</t>
    <phoneticPr fontId="4"/>
  </si>
  <si>
    <t>-</t>
    <phoneticPr fontId="7"/>
  </si>
  <si>
    <t>令和2年度</t>
    <rPh sb="0" eb="2">
      <t>レイワ</t>
    </rPh>
    <rPh sb="3" eb="5">
      <t>ネンド</t>
    </rPh>
    <phoneticPr fontId="4"/>
  </si>
  <si>
    <t>減収補填債</t>
    <rPh sb="0" eb="2">
      <t>ゲンシュウ</t>
    </rPh>
    <rPh sb="2" eb="4">
      <t>ホテン</t>
    </rPh>
    <rPh sb="4" eb="5">
      <t>サイ</t>
    </rPh>
    <phoneticPr fontId="4"/>
  </si>
  <si>
    <t>防災・減災・国土強靭化対策事業債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タイサク</t>
    </rPh>
    <rPh sb="13" eb="15">
      <t>ジギョウ</t>
    </rPh>
    <rPh sb="15" eb="16">
      <t>サイ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</si>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</sst>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.0_);[Red]\(#,##0.0\)"/>
    <numFmt numFmtId="178" formatCode="0.0_);[Red]\(0.0\)"/>
    <numFmt numFmtId="179" formatCode="0.0000_ "/>
    <numFmt numFmtId="180" formatCode="0_);[Red]\(0\)"/>
    <numFmt numFmtId="181" formatCode="#,##0.00000_);[Red]\(#,##0.00000\)"/>
    <numFmt numFmtId="182" formatCode="0.0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1" xfId="0" applyNumberFormat="1" applyFont="1" applyFill="1" applyBorder="1"/>
    <xf numFmtId="0" fontId="0" fillId="0" borderId="1" xfId="0" applyNumberFormat="1" applyFill="1" applyBorder="1"/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distributed" vertical="center"/>
    </xf>
    <xf numFmtId="176" fontId="0" fillId="0" borderId="0" xfId="0" applyNumberFormat="1" applyFill="1"/>
    <xf numFmtId="0" fontId="5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" xfId="2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9" fontId="0" fillId="0" borderId="0" xfId="0" applyNumberFormat="1" applyFill="1"/>
    <xf numFmtId="0" fontId="6" fillId="0" borderId="6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left"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5" fillId="2" borderId="0" xfId="0" applyNumberFormat="1" applyFont="1" applyFill="1" applyBorder="1" applyAlignment="1">
      <alignment horizontal="right" vertical="center"/>
    </xf>
    <xf numFmtId="180" fontId="5" fillId="2" borderId="8" xfId="0" applyNumberFormat="1" applyFont="1" applyFill="1" applyBorder="1" applyAlignment="1">
      <alignment horizontal="right" vertical="center"/>
    </xf>
    <xf numFmtId="181" fontId="5" fillId="2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182" fontId="0" fillId="0" borderId="0" xfId="0" applyNumberFormat="1" applyFill="1"/>
    <xf numFmtId="0" fontId="5" fillId="0" borderId="7" xfId="0" applyNumberFormat="1" applyFont="1" applyFill="1" applyBorder="1" applyAlignment="1">
      <alignment horizontal="center" vertical="distributed" textRotation="255" justifyLastLine="1"/>
    </xf>
    <xf numFmtId="0" fontId="5" fillId="0" borderId="9" xfId="0" applyNumberFormat="1" applyFont="1" applyFill="1" applyBorder="1" applyAlignment="1">
      <alignment horizontal="center" vertical="distributed" textRotation="255" justifyLastLine="1"/>
    </xf>
    <xf numFmtId="0" fontId="5" fillId="0" borderId="17" xfId="0" applyNumberFormat="1" applyFont="1" applyFill="1" applyBorder="1" applyAlignment="1">
      <alignment horizontal="center" vertical="distributed" textRotation="255" justifyLastLine="1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/>
    </xf>
    <xf numFmtId="0" fontId="5" fillId="0" borderId="12" xfId="0" applyNumberFormat="1" applyFont="1" applyFill="1" applyBorder="1" applyAlignment="1">
      <alignment horizontal="center" vertical="distributed" textRotation="255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0"/>
  <sheetViews>
    <sheetView showGridLines="0" tabSelected="1" zoomScale="89" zoomScaleNormal="89" workbookViewId="0"/>
  </sheetViews>
  <sheetFormatPr defaultColWidth="10" defaultRowHeight="12.75" x14ac:dyDescent="0.15"/>
  <cols>
    <col min="1" max="1" width="7.7109375" style="2" customWidth="1"/>
    <col min="2" max="2" width="44" style="2" customWidth="1"/>
    <col min="3" max="3" width="13.7109375" style="2" customWidth="1"/>
    <col min="4" max="4" width="8.7109375" style="2" customWidth="1"/>
    <col min="5" max="5" width="13.7109375" style="2" customWidth="1"/>
    <col min="6" max="6" width="8.7109375" style="2" customWidth="1"/>
    <col min="7" max="7" width="13.7109375" style="2" customWidth="1"/>
    <col min="8" max="8" width="10.140625" style="2" customWidth="1"/>
    <col min="9" max="245" width="10" style="3" customWidth="1"/>
    <col min="246" max="16384" width="10" style="3"/>
  </cols>
  <sheetData>
    <row r="1" spans="1:9" ht="25.5" x14ac:dyDescent="0.15">
      <c r="A1" s="1" t="s">
        <v>25</v>
      </c>
    </row>
    <row r="2" spans="1:9" ht="25.5" x14ac:dyDescent="0.15">
      <c r="A2" s="4" t="s">
        <v>23</v>
      </c>
    </row>
    <row r="3" spans="1:9" x14ac:dyDescent="0.15">
      <c r="A3" s="4"/>
    </row>
    <row r="4" spans="1:9" ht="15" customHeight="1" thickBot="1" x14ac:dyDescent="0.2">
      <c r="A4" s="5" t="s">
        <v>17</v>
      </c>
      <c r="B4" s="6"/>
      <c r="C4" s="6"/>
      <c r="D4" s="6"/>
      <c r="E4" s="7"/>
      <c r="F4" s="8"/>
      <c r="G4" s="6"/>
      <c r="H4" s="28" t="s">
        <v>15</v>
      </c>
    </row>
    <row r="5" spans="1:9" ht="17.25" customHeight="1" x14ac:dyDescent="0.15">
      <c r="A5" s="62" t="s">
        <v>18</v>
      </c>
      <c r="B5" s="62"/>
      <c r="C5" s="51" t="s">
        <v>44</v>
      </c>
      <c r="D5" s="52"/>
      <c r="E5" s="60" t="s">
        <v>47</v>
      </c>
      <c r="F5" s="61"/>
      <c r="G5" s="60" t="s">
        <v>48</v>
      </c>
      <c r="H5" s="61"/>
    </row>
    <row r="6" spans="1:9" ht="17.25" customHeight="1" x14ac:dyDescent="0.15">
      <c r="A6" s="63"/>
      <c r="B6" s="63"/>
      <c r="C6" s="9" t="s">
        <v>14</v>
      </c>
      <c r="D6" s="10" t="s">
        <v>0</v>
      </c>
      <c r="E6" s="9" t="s">
        <v>14</v>
      </c>
      <c r="F6" s="10" t="s">
        <v>0</v>
      </c>
      <c r="G6" s="9" t="s">
        <v>14</v>
      </c>
      <c r="H6" s="10" t="s">
        <v>0</v>
      </c>
    </row>
    <row r="7" spans="1:9" ht="17.25" customHeight="1" x14ac:dyDescent="0.15">
      <c r="A7" s="55" t="s">
        <v>13</v>
      </c>
      <c r="B7" s="9" t="s">
        <v>2</v>
      </c>
      <c r="C7" s="21">
        <v>29759952</v>
      </c>
      <c r="D7" s="22">
        <v>100</v>
      </c>
      <c r="E7" s="21">
        <v>29063420</v>
      </c>
      <c r="F7" s="22">
        <v>100</v>
      </c>
      <c r="G7" s="21">
        <v>27503686</v>
      </c>
      <c r="H7" s="22">
        <f>SUM(H8:H22)</f>
        <v>100</v>
      </c>
    </row>
    <row r="8" spans="1:9" ht="17.25" customHeight="1" x14ac:dyDescent="0.15">
      <c r="A8" s="56"/>
      <c r="B8" s="30" t="s">
        <v>33</v>
      </c>
      <c r="C8" s="13">
        <v>1602031</v>
      </c>
      <c r="D8" s="14">
        <v>5.4</v>
      </c>
      <c r="E8" s="13">
        <v>1523135</v>
      </c>
      <c r="F8" s="14">
        <v>5.2</v>
      </c>
      <c r="G8" s="13">
        <v>1437359</v>
      </c>
      <c r="H8" s="14">
        <f>(G8/$G$7)*100</f>
        <v>5.2</v>
      </c>
    </row>
    <row r="9" spans="1:9" ht="17.25" customHeight="1" x14ac:dyDescent="0.15">
      <c r="A9" s="56"/>
      <c r="B9" s="16" t="s">
        <v>46</v>
      </c>
      <c r="C9" s="18">
        <v>18000</v>
      </c>
      <c r="D9" s="35">
        <v>0.1</v>
      </c>
      <c r="E9" s="13">
        <v>189700</v>
      </c>
      <c r="F9" s="14">
        <v>0.7</v>
      </c>
      <c r="G9" s="13">
        <v>198350</v>
      </c>
      <c r="H9" s="14">
        <f t="shared" ref="H9:H22" si="0">(G9/$G$7)*100</f>
        <v>0.7</v>
      </c>
      <c r="I9" s="2"/>
    </row>
    <row r="10" spans="1:9" ht="17.25" customHeight="1" x14ac:dyDescent="0.15">
      <c r="A10" s="56"/>
      <c r="B10" s="16" t="s">
        <v>4</v>
      </c>
      <c r="C10" s="13">
        <v>362799</v>
      </c>
      <c r="D10" s="14">
        <v>1.2</v>
      </c>
      <c r="E10" s="13">
        <v>283713</v>
      </c>
      <c r="F10" s="14">
        <v>1</v>
      </c>
      <c r="G10" s="13">
        <v>213234</v>
      </c>
      <c r="H10" s="14">
        <f t="shared" si="0"/>
        <v>0.8</v>
      </c>
      <c r="I10" s="54"/>
    </row>
    <row r="11" spans="1:9" ht="17.25" customHeight="1" x14ac:dyDescent="0.15">
      <c r="A11" s="56"/>
      <c r="B11" s="16" t="s">
        <v>5</v>
      </c>
      <c r="C11" s="13">
        <v>610954</v>
      </c>
      <c r="D11" s="14">
        <v>2.1</v>
      </c>
      <c r="E11" s="13">
        <v>554706</v>
      </c>
      <c r="F11" s="14">
        <v>1.9</v>
      </c>
      <c r="G11" s="13">
        <v>482831</v>
      </c>
      <c r="H11" s="14">
        <f t="shared" si="0"/>
        <v>1.8</v>
      </c>
      <c r="I11" s="2"/>
    </row>
    <row r="12" spans="1:9" ht="17.25" customHeight="1" x14ac:dyDescent="0.15">
      <c r="A12" s="56"/>
      <c r="B12" s="16" t="s">
        <v>29</v>
      </c>
      <c r="C12" s="13">
        <v>177928</v>
      </c>
      <c r="D12" s="14">
        <v>0.6</v>
      </c>
      <c r="E12" s="13">
        <v>112222</v>
      </c>
      <c r="F12" s="14">
        <v>0.4</v>
      </c>
      <c r="G12" s="13">
        <v>46253</v>
      </c>
      <c r="H12" s="14">
        <f t="shared" si="0"/>
        <v>0.2</v>
      </c>
      <c r="I12" s="2"/>
    </row>
    <row r="13" spans="1:9" ht="17.25" customHeight="1" x14ac:dyDescent="0.15">
      <c r="A13" s="56"/>
      <c r="B13" s="16" t="s">
        <v>32</v>
      </c>
      <c r="C13" s="13">
        <v>150711</v>
      </c>
      <c r="D13" s="14">
        <v>0.5</v>
      </c>
      <c r="E13" s="13">
        <v>142016</v>
      </c>
      <c r="F13" s="14">
        <v>0.5</v>
      </c>
      <c r="G13" s="13">
        <v>133290</v>
      </c>
      <c r="H13" s="14">
        <f t="shared" si="0"/>
        <v>0.5</v>
      </c>
      <c r="I13" s="2"/>
    </row>
    <row r="14" spans="1:9" ht="17.25" customHeight="1" x14ac:dyDescent="0.15">
      <c r="A14" s="56"/>
      <c r="B14" s="16" t="s">
        <v>20</v>
      </c>
      <c r="C14" s="13">
        <v>2202495</v>
      </c>
      <c r="D14" s="14">
        <v>7.4</v>
      </c>
      <c r="E14" s="13">
        <v>2161408</v>
      </c>
      <c r="F14" s="14">
        <v>7.4</v>
      </c>
      <c r="G14" s="13">
        <v>1951462</v>
      </c>
      <c r="H14" s="14">
        <f t="shared" si="0"/>
        <v>7.1</v>
      </c>
      <c r="I14" s="2"/>
    </row>
    <row r="15" spans="1:9" ht="17.25" customHeight="1" x14ac:dyDescent="0.15">
      <c r="A15" s="56"/>
      <c r="B15" s="16" t="s">
        <v>3</v>
      </c>
      <c r="C15" s="13">
        <v>5304827</v>
      </c>
      <c r="D15" s="14">
        <v>17.8</v>
      </c>
      <c r="E15" s="13">
        <v>5108124</v>
      </c>
      <c r="F15" s="14">
        <v>17.600000000000001</v>
      </c>
      <c r="G15" s="13">
        <v>5485049</v>
      </c>
      <c r="H15" s="14">
        <f t="shared" si="0"/>
        <v>19.899999999999999</v>
      </c>
      <c r="I15" s="2"/>
    </row>
    <row r="16" spans="1:9" ht="17.25" customHeight="1" x14ac:dyDescent="0.15">
      <c r="A16" s="56"/>
      <c r="B16" s="16" t="s">
        <v>19</v>
      </c>
      <c r="C16" s="18">
        <v>77994</v>
      </c>
      <c r="D16" s="14">
        <v>0.3</v>
      </c>
      <c r="E16" s="18">
        <v>69328</v>
      </c>
      <c r="F16" s="14">
        <v>0.2</v>
      </c>
      <c r="G16" s="18">
        <v>60662</v>
      </c>
      <c r="H16" s="14">
        <f t="shared" si="0"/>
        <v>0.2</v>
      </c>
      <c r="I16" s="2"/>
    </row>
    <row r="17" spans="1:9" ht="17.25" customHeight="1" x14ac:dyDescent="0.15">
      <c r="A17" s="56"/>
      <c r="B17" s="16" t="s">
        <v>7</v>
      </c>
      <c r="C17" s="13">
        <v>848394</v>
      </c>
      <c r="D17" s="14">
        <v>2.8</v>
      </c>
      <c r="E17" s="13">
        <v>836362</v>
      </c>
      <c r="F17" s="14">
        <v>2.9</v>
      </c>
      <c r="G17" s="13">
        <v>817275</v>
      </c>
      <c r="H17" s="14">
        <f t="shared" si="0"/>
        <v>3</v>
      </c>
      <c r="I17" s="2"/>
    </row>
    <row r="18" spans="1:9" ht="17.25" customHeight="1" x14ac:dyDescent="0.15">
      <c r="A18" s="56"/>
      <c r="B18" s="16" t="s">
        <v>45</v>
      </c>
      <c r="C18" s="18">
        <v>65498</v>
      </c>
      <c r="D18" s="18">
        <v>0.2</v>
      </c>
      <c r="E18" s="18">
        <v>65498</v>
      </c>
      <c r="F18" s="14">
        <v>0.2</v>
      </c>
      <c r="G18" s="18">
        <v>65498</v>
      </c>
      <c r="H18" s="14">
        <f t="shared" si="0"/>
        <v>0.2</v>
      </c>
      <c r="I18" s="2"/>
    </row>
    <row r="19" spans="1:9" ht="17.25" customHeight="1" x14ac:dyDescent="0.15">
      <c r="A19" s="56"/>
      <c r="B19" s="16" t="s">
        <v>30</v>
      </c>
      <c r="C19" s="13">
        <v>247951</v>
      </c>
      <c r="D19" s="14">
        <v>0.8</v>
      </c>
      <c r="E19" s="13">
        <v>176089</v>
      </c>
      <c r="F19" s="14">
        <v>0.6</v>
      </c>
      <c r="G19" s="13">
        <v>119273</v>
      </c>
      <c r="H19" s="14">
        <f t="shared" si="0"/>
        <v>0.4</v>
      </c>
      <c r="I19" s="2"/>
    </row>
    <row r="20" spans="1:9" ht="17.25" customHeight="1" x14ac:dyDescent="0.15">
      <c r="A20" s="56"/>
      <c r="B20" s="16" t="s">
        <v>16</v>
      </c>
      <c r="C20" s="13">
        <v>17395147</v>
      </c>
      <c r="D20" s="14">
        <v>58.5</v>
      </c>
      <c r="E20" s="13">
        <v>17187326</v>
      </c>
      <c r="F20" s="14">
        <v>59.1</v>
      </c>
      <c r="G20" s="13">
        <v>15862807</v>
      </c>
      <c r="H20" s="14">
        <f t="shared" si="0"/>
        <v>57.7</v>
      </c>
      <c r="I20" s="2"/>
    </row>
    <row r="21" spans="1:9" ht="17.25" customHeight="1" x14ac:dyDescent="0.15">
      <c r="A21" s="56"/>
      <c r="B21" s="16" t="s">
        <v>8</v>
      </c>
      <c r="C21" s="18" t="s">
        <v>35</v>
      </c>
      <c r="D21" s="35" t="s">
        <v>35</v>
      </c>
      <c r="E21" s="18" t="s">
        <v>35</v>
      </c>
      <c r="F21" s="35" t="s">
        <v>35</v>
      </c>
      <c r="G21" s="18" t="s">
        <v>35</v>
      </c>
      <c r="H21" s="35" t="s">
        <v>35</v>
      </c>
      <c r="I21" s="53"/>
    </row>
    <row r="22" spans="1:9" ht="17.25" customHeight="1" thickBot="1" x14ac:dyDescent="0.2">
      <c r="A22" s="57"/>
      <c r="B22" s="25" t="s">
        <v>9</v>
      </c>
      <c r="C22" s="49">
        <v>695223</v>
      </c>
      <c r="D22" s="50">
        <v>2.2999999999999998</v>
      </c>
      <c r="E22" s="49">
        <v>653793</v>
      </c>
      <c r="F22" s="50">
        <v>2.2999999999999998</v>
      </c>
      <c r="G22" s="49">
        <v>630343</v>
      </c>
      <c r="H22" s="50">
        <f t="shared" si="0"/>
        <v>2.2999999999999998</v>
      </c>
      <c r="I22" s="2"/>
    </row>
    <row r="23" spans="1:9" ht="15.75" customHeight="1" x14ac:dyDescent="0.15">
      <c r="A23" s="40"/>
      <c r="B23" s="6"/>
      <c r="C23" s="6"/>
      <c r="D23" s="6"/>
      <c r="E23" s="26"/>
      <c r="F23" s="27"/>
      <c r="G23" s="58" t="s">
        <v>24</v>
      </c>
      <c r="H23" s="59"/>
    </row>
    <row r="24" spans="1:9" x14ac:dyDescent="0.15">
      <c r="A24" s="40"/>
    </row>
    <row r="25" spans="1:9" x14ac:dyDescent="0.15">
      <c r="I25" s="2"/>
    </row>
    <row r="26" spans="1:9" x14ac:dyDescent="0.15">
      <c r="I26" s="2"/>
    </row>
    <row r="27" spans="1:9" x14ac:dyDescent="0.15">
      <c r="I27" s="2"/>
    </row>
    <row r="28" spans="1:9" x14ac:dyDescent="0.15">
      <c r="I28" s="2"/>
    </row>
    <row r="31" spans="1:9" ht="14.1" customHeight="1" x14ac:dyDescent="0.15"/>
    <row r="32" spans="1:9" ht="14.1" customHeight="1" x14ac:dyDescent="0.15"/>
    <row r="33" spans="9:9" ht="14.1" customHeight="1" x14ac:dyDescent="0.15"/>
    <row r="34" spans="9:9" ht="14.1" customHeight="1" x14ac:dyDescent="0.15"/>
    <row r="35" spans="9:9" ht="14.1" customHeight="1" x14ac:dyDescent="0.15"/>
    <row r="36" spans="9:9" ht="14.1" customHeight="1" x14ac:dyDescent="0.15"/>
    <row r="37" spans="9:9" ht="14.1" customHeight="1" x14ac:dyDescent="0.15"/>
    <row r="38" spans="9:9" ht="14.1" customHeight="1" x14ac:dyDescent="0.15"/>
    <row r="39" spans="9:9" ht="14.1" customHeight="1" x14ac:dyDescent="0.15"/>
    <row r="40" spans="9:9" ht="14.1" customHeight="1" x14ac:dyDescent="0.15"/>
    <row r="41" spans="9:9" ht="14.1" customHeight="1" x14ac:dyDescent="0.15"/>
    <row r="42" spans="9:9" ht="14.1" customHeight="1" x14ac:dyDescent="0.15"/>
    <row r="43" spans="9:9" ht="14.1" customHeight="1" x14ac:dyDescent="0.15"/>
    <row r="44" spans="9:9" ht="14.1" customHeight="1" x14ac:dyDescent="0.15"/>
    <row r="45" spans="9:9" ht="14.1" customHeight="1" x14ac:dyDescent="0.15"/>
    <row r="46" spans="9:9" ht="14.1" customHeight="1" x14ac:dyDescent="0.15"/>
    <row r="47" spans="9:9" x14ac:dyDescent="0.15">
      <c r="I47" s="2"/>
    </row>
    <row r="50" spans="9:9" x14ac:dyDescent="0.15">
      <c r="I50" s="2"/>
    </row>
  </sheetData>
  <mergeCells count="5">
    <mergeCell ref="A7:A22"/>
    <mergeCell ref="G23:H23"/>
    <mergeCell ref="G5:H5"/>
    <mergeCell ref="A5:B6"/>
    <mergeCell ref="E5:F5"/>
  </mergeCells>
  <phoneticPr fontId="4"/>
  <printOptions horizontalCentered="1"/>
  <pageMargins left="0.35433070866141736" right="0.35433070866141736" top="0.9055118110236221" bottom="0.78740157480314965" header="0" footer="0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58"/>
  <sheetViews>
    <sheetView showGridLines="0" zoomScale="89" zoomScaleNormal="89" workbookViewId="0">
      <selection activeCell="B26" sqref="B26"/>
    </sheetView>
  </sheetViews>
  <sheetFormatPr defaultColWidth="10" defaultRowHeight="12.75" x14ac:dyDescent="0.15"/>
  <cols>
    <col min="1" max="1" width="7.7109375" style="2" customWidth="1"/>
    <col min="2" max="2" width="34.7109375" style="2" customWidth="1"/>
    <col min="3" max="3" width="13.7109375" style="2" customWidth="1"/>
    <col min="4" max="4" width="8.7109375" style="2" customWidth="1"/>
    <col min="5" max="5" width="13.7109375" style="2" customWidth="1"/>
    <col min="6" max="6" width="8.7109375" style="2" customWidth="1"/>
    <col min="7" max="7" width="13.7109375" style="2" customWidth="1"/>
    <col min="8" max="8" width="8.7109375" style="2" customWidth="1"/>
    <col min="9" max="9" width="4.85546875" style="3" customWidth="1"/>
    <col min="10" max="10" width="3.28515625" style="3" customWidth="1"/>
    <col min="11" max="11" width="14.85546875" style="3" bestFit="1" customWidth="1"/>
    <col min="12" max="12" width="15.5703125" style="3" customWidth="1"/>
    <col min="13" max="245" width="10" style="3" customWidth="1"/>
    <col min="246" max="16384" width="10" style="3"/>
  </cols>
  <sheetData>
    <row r="1" spans="1:13" ht="25.5" x14ac:dyDescent="0.15">
      <c r="A1" s="1" t="s">
        <v>25</v>
      </c>
    </row>
    <row r="2" spans="1:13" ht="25.5" x14ac:dyDescent="0.15">
      <c r="A2" s="4" t="s">
        <v>23</v>
      </c>
    </row>
    <row r="3" spans="1:13" x14ac:dyDescent="0.15">
      <c r="A3" s="4"/>
    </row>
    <row r="4" spans="1:13" ht="15" customHeight="1" thickBot="1" x14ac:dyDescent="0.2">
      <c r="A4" s="5" t="s">
        <v>17</v>
      </c>
      <c r="B4" s="6"/>
      <c r="C4" s="6"/>
      <c r="D4" s="6"/>
      <c r="E4" s="7"/>
      <c r="F4" s="8"/>
      <c r="G4" s="6"/>
      <c r="H4" s="28" t="s">
        <v>15</v>
      </c>
    </row>
    <row r="5" spans="1:13" ht="17.25" customHeight="1" x14ac:dyDescent="0.15">
      <c r="A5" s="62" t="s">
        <v>18</v>
      </c>
      <c r="B5" s="62"/>
      <c r="C5" s="60" t="s">
        <v>37</v>
      </c>
      <c r="D5" s="61"/>
      <c r="E5" s="60" t="s">
        <v>38</v>
      </c>
      <c r="F5" s="61"/>
      <c r="G5" s="60" t="s">
        <v>40</v>
      </c>
      <c r="H5" s="61"/>
    </row>
    <row r="6" spans="1:13" ht="17.25" customHeight="1" x14ac:dyDescent="0.15">
      <c r="A6" s="63"/>
      <c r="B6" s="63"/>
      <c r="C6" s="11" t="s">
        <v>14</v>
      </c>
      <c r="D6" s="12" t="s">
        <v>0</v>
      </c>
      <c r="E6" s="11" t="s">
        <v>14</v>
      </c>
      <c r="F6" s="12" t="s">
        <v>0</v>
      </c>
      <c r="G6" s="9" t="s">
        <v>14</v>
      </c>
      <c r="H6" s="10" t="s">
        <v>0</v>
      </c>
      <c r="I6" s="2"/>
    </row>
    <row r="7" spans="1:13" ht="17.25" customHeight="1" x14ac:dyDescent="0.15">
      <c r="A7" s="55" t="s">
        <v>13</v>
      </c>
      <c r="B7" s="9" t="s">
        <v>2</v>
      </c>
      <c r="C7" s="13">
        <v>32725338</v>
      </c>
      <c r="D7" s="14">
        <v>100</v>
      </c>
      <c r="E7" s="13">
        <v>31871416</v>
      </c>
      <c r="F7" s="14">
        <v>100</v>
      </c>
      <c r="G7" s="41">
        <v>31370007</v>
      </c>
      <c r="H7" s="42">
        <v>100</v>
      </c>
      <c r="I7" s="2"/>
      <c r="K7" s="41">
        <v>31370007</v>
      </c>
      <c r="L7" s="42">
        <v>100</v>
      </c>
      <c r="M7" s="3">
        <v>100</v>
      </c>
    </row>
    <row r="8" spans="1:13" ht="17.25" customHeight="1" x14ac:dyDescent="0.15">
      <c r="A8" s="56"/>
      <c r="B8" s="30" t="s">
        <v>33</v>
      </c>
      <c r="C8" s="13">
        <v>1833473</v>
      </c>
      <c r="D8" s="15">
        <v>5.6</v>
      </c>
      <c r="E8" s="13">
        <v>1805735</v>
      </c>
      <c r="F8" s="14">
        <v>5.7</v>
      </c>
      <c r="G8" s="41">
        <v>1698171</v>
      </c>
      <c r="H8" s="42">
        <f>ROUND(G8/G$7*100,1)</f>
        <v>5.4</v>
      </c>
      <c r="I8" s="38"/>
      <c r="K8" s="41">
        <v>1698171</v>
      </c>
      <c r="L8" s="48">
        <f>ROUND(K8/K$7*100,5)</f>
        <v>5.4133599999999999</v>
      </c>
      <c r="M8" s="3">
        <v>5.4</v>
      </c>
    </row>
    <row r="9" spans="1:13" ht="17.25" customHeight="1" x14ac:dyDescent="0.15">
      <c r="A9" s="56"/>
      <c r="B9" s="16" t="s">
        <v>4</v>
      </c>
      <c r="C9" s="13">
        <v>667966</v>
      </c>
      <c r="D9" s="17">
        <v>2</v>
      </c>
      <c r="E9" s="13">
        <v>593449</v>
      </c>
      <c r="F9" s="14">
        <v>1.8</v>
      </c>
      <c r="G9" s="41">
        <v>517654</v>
      </c>
      <c r="H9" s="42">
        <f t="shared" ref="H9:H21" si="0">ROUND(G9/G$7*100,1)</f>
        <v>1.7</v>
      </c>
      <c r="I9" s="38"/>
      <c r="K9" s="41">
        <v>517654</v>
      </c>
      <c r="L9" s="48">
        <f t="shared" ref="L9:L22" si="1">ROUND(K9/K$7*100,5)</f>
        <v>1.6501600000000001</v>
      </c>
      <c r="M9" s="3">
        <v>1.7</v>
      </c>
    </row>
    <row r="10" spans="1:13" ht="17.25" customHeight="1" x14ac:dyDescent="0.15">
      <c r="A10" s="56"/>
      <c r="B10" s="16" t="s">
        <v>5</v>
      </c>
      <c r="C10" s="13">
        <v>64897</v>
      </c>
      <c r="D10" s="17">
        <v>0.2</v>
      </c>
      <c r="E10" s="13">
        <v>183949</v>
      </c>
      <c r="F10" s="14">
        <v>0.6</v>
      </c>
      <c r="G10" s="41">
        <v>426544</v>
      </c>
      <c r="H10" s="42">
        <f t="shared" si="0"/>
        <v>1.4</v>
      </c>
      <c r="I10" s="2">
        <v>1.3</v>
      </c>
      <c r="K10" s="41">
        <v>426544</v>
      </c>
      <c r="L10" s="48">
        <f t="shared" si="1"/>
        <v>1.35972</v>
      </c>
      <c r="M10" s="3">
        <v>1.4</v>
      </c>
    </row>
    <row r="11" spans="1:13" ht="17.25" customHeight="1" x14ac:dyDescent="0.15">
      <c r="A11" s="56"/>
      <c r="B11" s="16" t="s">
        <v>29</v>
      </c>
      <c r="C11" s="13">
        <v>438142</v>
      </c>
      <c r="D11" s="17">
        <v>1.3</v>
      </c>
      <c r="E11" s="13">
        <v>373478</v>
      </c>
      <c r="F11" s="14">
        <v>1.2</v>
      </c>
      <c r="G11" s="41">
        <v>308555</v>
      </c>
      <c r="H11" s="42">
        <f t="shared" si="0"/>
        <v>1</v>
      </c>
      <c r="I11" s="2"/>
      <c r="K11" s="41">
        <v>308555</v>
      </c>
      <c r="L11" s="48">
        <f t="shared" si="1"/>
        <v>0.98360000000000003</v>
      </c>
      <c r="M11" s="3">
        <v>1</v>
      </c>
    </row>
    <row r="12" spans="1:13" ht="17.25" customHeight="1" x14ac:dyDescent="0.15">
      <c r="A12" s="56"/>
      <c r="B12" s="16" t="s">
        <v>32</v>
      </c>
      <c r="C12" s="13">
        <v>180100</v>
      </c>
      <c r="D12" s="17">
        <v>0.6</v>
      </c>
      <c r="E12" s="13">
        <v>176610</v>
      </c>
      <c r="F12" s="14">
        <v>0.5</v>
      </c>
      <c r="G12" s="41">
        <v>168008</v>
      </c>
      <c r="H12" s="42">
        <f t="shared" si="0"/>
        <v>0.5</v>
      </c>
      <c r="I12" s="2"/>
      <c r="K12" s="41">
        <v>168008</v>
      </c>
      <c r="L12" s="48">
        <f t="shared" si="1"/>
        <v>0.53556999999999999</v>
      </c>
      <c r="M12" s="3">
        <v>0.5</v>
      </c>
    </row>
    <row r="13" spans="1:13" ht="17.25" customHeight="1" x14ac:dyDescent="0.15">
      <c r="A13" s="56"/>
      <c r="B13" s="16" t="s">
        <v>20</v>
      </c>
      <c r="C13" s="13">
        <v>1548668</v>
      </c>
      <c r="D13" s="17">
        <v>4.7</v>
      </c>
      <c r="E13" s="13">
        <v>1562479</v>
      </c>
      <c r="F13" s="14">
        <v>4.9000000000000004</v>
      </c>
      <c r="G13" s="41">
        <v>1852365</v>
      </c>
      <c r="H13" s="42">
        <f t="shared" si="0"/>
        <v>5.9</v>
      </c>
      <c r="I13" s="2"/>
      <c r="K13" s="41">
        <v>1852365</v>
      </c>
      <c r="L13" s="48">
        <f t="shared" si="1"/>
        <v>5.90489</v>
      </c>
      <c r="M13" s="3">
        <v>5.9</v>
      </c>
    </row>
    <row r="14" spans="1:13" ht="17.25" customHeight="1" x14ac:dyDescent="0.15">
      <c r="A14" s="56"/>
      <c r="B14" s="16" t="s">
        <v>3</v>
      </c>
      <c r="C14" s="13">
        <v>7728332</v>
      </c>
      <c r="D14" s="17">
        <v>23.6</v>
      </c>
      <c r="E14" s="13">
        <v>6967506</v>
      </c>
      <c r="F14" s="14">
        <v>21.9</v>
      </c>
      <c r="G14" s="41">
        <v>6183638</v>
      </c>
      <c r="H14" s="42">
        <f t="shared" si="0"/>
        <v>19.7</v>
      </c>
      <c r="I14" s="2"/>
      <c r="K14" s="41">
        <v>6183638</v>
      </c>
      <c r="L14" s="48">
        <f t="shared" si="1"/>
        <v>19.711939999999998</v>
      </c>
      <c r="M14" s="3">
        <v>19.7</v>
      </c>
    </row>
    <row r="15" spans="1:13" ht="17.25" customHeight="1" x14ac:dyDescent="0.15">
      <c r="A15" s="56"/>
      <c r="B15" s="16" t="s">
        <v>19</v>
      </c>
      <c r="C15" s="18">
        <v>112658</v>
      </c>
      <c r="D15" s="17">
        <v>0.3</v>
      </c>
      <c r="E15" s="18">
        <v>103992</v>
      </c>
      <c r="F15" s="14">
        <v>0.3</v>
      </c>
      <c r="G15" s="43">
        <v>95326</v>
      </c>
      <c r="H15" s="42">
        <f t="shared" si="0"/>
        <v>0.3</v>
      </c>
      <c r="I15" s="2"/>
      <c r="K15" s="43">
        <v>95326</v>
      </c>
      <c r="L15" s="48">
        <f t="shared" si="1"/>
        <v>0.30387999999999998</v>
      </c>
      <c r="M15" s="3">
        <v>0.3</v>
      </c>
    </row>
    <row r="16" spans="1:13" ht="17.25" customHeight="1" x14ac:dyDescent="0.15">
      <c r="A16" s="56"/>
      <c r="B16" s="16" t="s">
        <v>7</v>
      </c>
      <c r="C16" s="13">
        <v>837115</v>
      </c>
      <c r="D16" s="17">
        <v>2.6</v>
      </c>
      <c r="E16" s="13">
        <v>859991</v>
      </c>
      <c r="F16" s="14">
        <v>2.7</v>
      </c>
      <c r="G16" s="41">
        <v>833090</v>
      </c>
      <c r="H16" s="42">
        <f t="shared" si="0"/>
        <v>2.7</v>
      </c>
      <c r="I16" s="2"/>
      <c r="K16" s="41">
        <v>833090</v>
      </c>
      <c r="L16" s="48">
        <f t="shared" si="1"/>
        <v>2.6556899999999999</v>
      </c>
      <c r="M16" s="3">
        <v>2.7</v>
      </c>
    </row>
    <row r="17" spans="1:13" ht="17.25" customHeight="1" x14ac:dyDescent="0.15">
      <c r="A17" s="56"/>
      <c r="B17" s="16" t="s">
        <v>6</v>
      </c>
      <c r="C17" s="13">
        <v>1085</v>
      </c>
      <c r="D17" s="17">
        <v>0</v>
      </c>
      <c r="E17" s="13" t="s">
        <v>35</v>
      </c>
      <c r="F17" s="14" t="s">
        <v>39</v>
      </c>
      <c r="G17" s="44" t="s">
        <v>41</v>
      </c>
      <c r="H17" s="42" t="s">
        <v>43</v>
      </c>
      <c r="I17" s="2"/>
      <c r="K17" s="44" t="s">
        <v>43</v>
      </c>
      <c r="L17" s="48" t="s">
        <v>43</v>
      </c>
      <c r="M17" s="3" t="s">
        <v>39</v>
      </c>
    </row>
    <row r="18" spans="1:13" ht="17.25" customHeight="1" x14ac:dyDescent="0.15">
      <c r="A18" s="56"/>
      <c r="B18" s="16" t="s">
        <v>30</v>
      </c>
      <c r="C18" s="13">
        <v>737327</v>
      </c>
      <c r="D18" s="17">
        <v>2.2999999999999998</v>
      </c>
      <c r="E18" s="13">
        <v>576253</v>
      </c>
      <c r="F18" s="14">
        <v>1.8</v>
      </c>
      <c r="G18" s="41">
        <v>439142</v>
      </c>
      <c r="H18" s="42">
        <f t="shared" si="0"/>
        <v>1.4</v>
      </c>
      <c r="I18" s="2"/>
      <c r="K18" s="41">
        <v>439142</v>
      </c>
      <c r="L18" s="48">
        <f t="shared" si="1"/>
        <v>1.39988</v>
      </c>
      <c r="M18" s="3">
        <v>1.4</v>
      </c>
    </row>
    <row r="19" spans="1:13" ht="17.25" customHeight="1" x14ac:dyDescent="0.15">
      <c r="A19" s="56"/>
      <c r="B19" s="16" t="s">
        <v>31</v>
      </c>
      <c r="C19" s="13">
        <v>40736</v>
      </c>
      <c r="D19" s="17">
        <v>0.1</v>
      </c>
      <c r="E19" s="13" t="s">
        <v>35</v>
      </c>
      <c r="F19" s="14" t="s">
        <v>39</v>
      </c>
      <c r="G19" s="44" t="s">
        <v>41</v>
      </c>
      <c r="H19" s="42" t="s">
        <v>43</v>
      </c>
      <c r="I19" s="2"/>
      <c r="K19" s="44" t="s">
        <v>43</v>
      </c>
      <c r="L19" s="48" t="s">
        <v>43</v>
      </c>
      <c r="M19" s="3" t="s">
        <v>39</v>
      </c>
    </row>
    <row r="20" spans="1:13" ht="17.25" customHeight="1" x14ac:dyDescent="0.15">
      <c r="A20" s="56"/>
      <c r="B20" s="16" t="s">
        <v>16</v>
      </c>
      <c r="C20" s="13">
        <v>17837615</v>
      </c>
      <c r="D20" s="17">
        <v>54.5</v>
      </c>
      <c r="E20" s="13">
        <v>18001041</v>
      </c>
      <c r="F20" s="14">
        <v>56.5</v>
      </c>
      <c r="G20" s="41">
        <v>18212146</v>
      </c>
      <c r="H20" s="42">
        <f t="shared" si="0"/>
        <v>58.1</v>
      </c>
      <c r="I20" s="2">
        <v>58</v>
      </c>
      <c r="K20" s="41">
        <v>18212146</v>
      </c>
      <c r="L20" s="48">
        <f t="shared" si="1"/>
        <v>58.05592</v>
      </c>
      <c r="M20" s="3">
        <v>58.1</v>
      </c>
    </row>
    <row r="21" spans="1:13" ht="17.25" customHeight="1" x14ac:dyDescent="0.15">
      <c r="A21" s="56"/>
      <c r="B21" s="16" t="s">
        <v>8</v>
      </c>
      <c r="C21" s="13">
        <v>50667</v>
      </c>
      <c r="D21" s="17">
        <v>0.2</v>
      </c>
      <c r="E21" s="13">
        <v>33556</v>
      </c>
      <c r="F21" s="14">
        <v>0.1</v>
      </c>
      <c r="G21" s="41">
        <v>17889</v>
      </c>
      <c r="H21" s="42">
        <f t="shared" si="0"/>
        <v>0.1</v>
      </c>
      <c r="I21" s="2"/>
      <c r="K21" s="41">
        <v>17889</v>
      </c>
      <c r="L21" s="48">
        <f t="shared" si="1"/>
        <v>5.7029999999999997E-2</v>
      </c>
      <c r="M21" s="3">
        <v>0.1</v>
      </c>
    </row>
    <row r="22" spans="1:13" ht="17.25" customHeight="1" x14ac:dyDescent="0.15">
      <c r="A22" s="65"/>
      <c r="B22" s="19" t="s">
        <v>9</v>
      </c>
      <c r="C22" s="13">
        <v>646557</v>
      </c>
      <c r="D22" s="17">
        <v>2</v>
      </c>
      <c r="E22" s="13">
        <v>633377</v>
      </c>
      <c r="F22" s="14">
        <v>2</v>
      </c>
      <c r="G22" s="41">
        <v>617479</v>
      </c>
      <c r="H22" s="42">
        <f t="shared" ref="H22" si="2">ROUND(G22/G$7*100,1)</f>
        <v>2</v>
      </c>
      <c r="I22" s="2"/>
      <c r="K22" s="41">
        <v>617479</v>
      </c>
      <c r="L22" s="48">
        <f t="shared" si="1"/>
        <v>1.96837</v>
      </c>
      <c r="M22" s="3">
        <v>2</v>
      </c>
    </row>
    <row r="23" spans="1:13" ht="17.25" customHeight="1" x14ac:dyDescent="0.15">
      <c r="A23" s="20"/>
      <c r="B23" s="9" t="s">
        <v>2</v>
      </c>
      <c r="C23" s="21" t="s">
        <v>35</v>
      </c>
      <c r="D23" s="22" t="s">
        <v>35</v>
      </c>
      <c r="E23" s="33" t="s">
        <v>35</v>
      </c>
      <c r="F23" s="34" t="s">
        <v>39</v>
      </c>
      <c r="G23" s="47" t="s">
        <v>41</v>
      </c>
      <c r="H23" s="47" t="s">
        <v>41</v>
      </c>
      <c r="I23" s="2"/>
      <c r="M23" s="3">
        <f>SUM(M8:M22)</f>
        <v>100.2</v>
      </c>
    </row>
    <row r="24" spans="1:13" ht="17.25" customHeight="1" x14ac:dyDescent="0.15">
      <c r="A24" s="23" t="s">
        <v>1</v>
      </c>
      <c r="B24" s="16" t="s">
        <v>10</v>
      </c>
      <c r="C24" s="13" t="s">
        <v>35</v>
      </c>
      <c r="D24" s="17" t="s">
        <v>35</v>
      </c>
      <c r="E24" s="18" t="s">
        <v>35</v>
      </c>
      <c r="F24" s="35" t="s">
        <v>39</v>
      </c>
      <c r="G24" s="46" t="s">
        <v>41</v>
      </c>
      <c r="H24" s="46" t="s">
        <v>41</v>
      </c>
    </row>
    <row r="25" spans="1:13" ht="17.25" customHeight="1" x14ac:dyDescent="0.15">
      <c r="A25" s="23"/>
      <c r="B25" s="16" t="s">
        <v>11</v>
      </c>
      <c r="C25" s="13" t="s">
        <v>35</v>
      </c>
      <c r="D25" s="17" t="s">
        <v>35</v>
      </c>
      <c r="E25" s="18" t="s">
        <v>35</v>
      </c>
      <c r="F25" s="35" t="s">
        <v>39</v>
      </c>
      <c r="G25" s="46" t="s">
        <v>41</v>
      </c>
      <c r="H25" s="46" t="s">
        <v>41</v>
      </c>
    </row>
    <row r="26" spans="1:13" ht="17.25" customHeight="1" x14ac:dyDescent="0.15">
      <c r="A26" s="23" t="s">
        <v>28</v>
      </c>
      <c r="B26" s="16" t="s">
        <v>12</v>
      </c>
      <c r="C26" s="13" t="s">
        <v>35</v>
      </c>
      <c r="D26" s="17" t="s">
        <v>35</v>
      </c>
      <c r="E26" s="18" t="s">
        <v>35</v>
      </c>
      <c r="F26" s="35" t="s">
        <v>39</v>
      </c>
      <c r="G26" s="46" t="s">
        <v>41</v>
      </c>
      <c r="H26" s="46" t="s">
        <v>41</v>
      </c>
    </row>
    <row r="27" spans="1:13" ht="17.25" customHeight="1" x14ac:dyDescent="0.15">
      <c r="A27" s="23"/>
      <c r="B27" s="16" t="s">
        <v>21</v>
      </c>
      <c r="C27" s="13" t="s">
        <v>35</v>
      </c>
      <c r="D27" s="17" t="s">
        <v>35</v>
      </c>
      <c r="E27" s="18" t="s">
        <v>35</v>
      </c>
      <c r="F27" s="35" t="s">
        <v>39</v>
      </c>
      <c r="G27" s="46" t="s">
        <v>41</v>
      </c>
      <c r="H27" s="46" t="s">
        <v>41</v>
      </c>
    </row>
    <row r="28" spans="1:13" ht="17.25" customHeight="1" x14ac:dyDescent="0.15">
      <c r="A28" s="23" t="s">
        <v>27</v>
      </c>
      <c r="B28" s="39" t="s">
        <v>22</v>
      </c>
      <c r="C28" s="13" t="s">
        <v>35</v>
      </c>
      <c r="D28" s="17" t="s">
        <v>35</v>
      </c>
      <c r="E28" s="18" t="s">
        <v>35</v>
      </c>
      <c r="F28" s="35" t="s">
        <v>39</v>
      </c>
      <c r="G28" s="46" t="s">
        <v>41</v>
      </c>
      <c r="H28" s="46" t="s">
        <v>41</v>
      </c>
    </row>
    <row r="29" spans="1:13" ht="17.25" customHeight="1" x14ac:dyDescent="0.15">
      <c r="A29" s="29"/>
      <c r="B29" s="16" t="s">
        <v>26</v>
      </c>
      <c r="C29" s="13" t="s">
        <v>35</v>
      </c>
      <c r="D29" s="17" t="s">
        <v>35</v>
      </c>
      <c r="E29" s="18" t="s">
        <v>35</v>
      </c>
      <c r="F29" s="35" t="s">
        <v>39</v>
      </c>
      <c r="G29" s="46" t="s">
        <v>41</v>
      </c>
      <c r="H29" s="46" t="s">
        <v>41</v>
      </c>
    </row>
    <row r="30" spans="1:13" ht="17.25" customHeight="1" thickBot="1" x14ac:dyDescent="0.2">
      <c r="A30" s="24"/>
      <c r="B30" s="25" t="s">
        <v>34</v>
      </c>
      <c r="C30" s="37" t="s">
        <v>35</v>
      </c>
      <c r="D30" s="32" t="s">
        <v>35</v>
      </c>
      <c r="E30" s="31" t="s">
        <v>39</v>
      </c>
      <c r="F30" s="36" t="s">
        <v>39</v>
      </c>
      <c r="G30" s="45" t="s">
        <v>41</v>
      </c>
      <c r="H30" s="46" t="s">
        <v>42</v>
      </c>
    </row>
    <row r="31" spans="1:13" ht="15.75" customHeight="1" x14ac:dyDescent="0.15">
      <c r="A31" s="40" t="s">
        <v>36</v>
      </c>
      <c r="B31" s="6"/>
      <c r="C31" s="6"/>
      <c r="D31" s="6"/>
      <c r="E31" s="26"/>
      <c r="F31" s="27"/>
      <c r="G31" s="58" t="s">
        <v>24</v>
      </c>
      <c r="H31" s="64"/>
    </row>
    <row r="32" spans="1:13" x14ac:dyDescent="0.15">
      <c r="A32" s="40"/>
    </row>
    <row r="33" spans="9:9" x14ac:dyDescent="0.15">
      <c r="I33" s="2"/>
    </row>
    <row r="34" spans="9:9" x14ac:dyDescent="0.15">
      <c r="I34" s="2"/>
    </row>
    <row r="35" spans="9:9" x14ac:dyDescent="0.15">
      <c r="I35" s="2"/>
    </row>
    <row r="36" spans="9:9" x14ac:dyDescent="0.15">
      <c r="I36" s="2"/>
    </row>
    <row r="39" spans="9:9" ht="14.1" customHeight="1" x14ac:dyDescent="0.15"/>
    <row r="40" spans="9:9" ht="14.1" customHeight="1" x14ac:dyDescent="0.15"/>
    <row r="41" spans="9:9" ht="14.1" customHeight="1" x14ac:dyDescent="0.15"/>
    <row r="42" spans="9:9" ht="14.1" customHeight="1" x14ac:dyDescent="0.15"/>
    <row r="43" spans="9:9" ht="14.1" customHeight="1" x14ac:dyDescent="0.15"/>
    <row r="44" spans="9:9" ht="14.1" customHeight="1" x14ac:dyDescent="0.15"/>
    <row r="45" spans="9:9" ht="14.1" customHeight="1" x14ac:dyDescent="0.15"/>
    <row r="46" spans="9:9" ht="14.1" customHeight="1" x14ac:dyDescent="0.15"/>
    <row r="47" spans="9:9" ht="14.1" customHeight="1" x14ac:dyDescent="0.15"/>
    <row r="48" spans="9:9" ht="14.1" customHeight="1" x14ac:dyDescent="0.15"/>
    <row r="49" spans="9:9" ht="14.1" customHeight="1" x14ac:dyDescent="0.15"/>
    <row r="50" spans="9:9" ht="14.1" customHeight="1" x14ac:dyDescent="0.15"/>
    <row r="51" spans="9:9" ht="14.1" customHeight="1" x14ac:dyDescent="0.15"/>
    <row r="52" spans="9:9" ht="14.1" customHeight="1" x14ac:dyDescent="0.15"/>
    <row r="53" spans="9:9" ht="14.1" customHeight="1" x14ac:dyDescent="0.15"/>
    <row r="54" spans="9:9" ht="14.1" customHeight="1" x14ac:dyDescent="0.15"/>
    <row r="55" spans="9:9" x14ac:dyDescent="0.15">
      <c r="I55" s="2"/>
    </row>
    <row r="58" spans="9:9" x14ac:dyDescent="0.15">
      <c r="I58" s="2"/>
    </row>
  </sheetData>
  <mergeCells count="6">
    <mergeCell ref="G31:H31"/>
    <mergeCell ref="A5:B6"/>
    <mergeCell ref="C5:D5"/>
    <mergeCell ref="E5:F5"/>
    <mergeCell ref="G5:H5"/>
    <mergeCell ref="A7:A22"/>
  </mergeCells>
  <phoneticPr fontId="7"/>
  <printOptions horizontalCentered="1"/>
  <pageMargins left="0.35433070866141736" right="0.35433070866141736" top="0.9055118110236221" bottom="0.78740157480314965" header="0" footer="0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(6)-1</vt:lpstr>
      <vt:lpstr>(6)-1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2023-10-12T08:48:28Z</cp:lastPrinted>
  <dcterms:created xsi:type="dcterms:W3CDTF">2003-03-27T03:55:05Z</dcterms:created>
  <dcterms:modified xsi:type="dcterms:W3CDTF">2024-03-18T07:57:02Z</dcterms:modified>
</cp:coreProperties>
</file>