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000" windowHeight="7440" tabRatio="921"/>
  </bookViews>
  <sheets>
    <sheet name="（5）-5(修正後)" sheetId="21" r:id="rId1"/>
    <sheet name="（5）-5(修正前)" sheetId="20" r:id="rId2"/>
  </sheets>
  <calcPr calcId="145621" fullPrecision="0"/>
</workbook>
</file>

<file path=xl/calcChain.xml><?xml version="1.0" encoding="utf-8"?>
<calcChain xmlns="http://schemas.openxmlformats.org/spreadsheetml/2006/main">
  <c r="F15" i="20" l="1"/>
  <c r="F13" i="20"/>
  <c r="F14" i="20"/>
  <c r="F12" i="20"/>
  <c r="F11" i="20"/>
  <c r="F9" i="20"/>
  <c r="F8" i="20"/>
  <c r="F7" i="20"/>
  <c r="F6" i="20"/>
  <c r="F5" i="20"/>
</calcChain>
</file>

<file path=xl/sharedStrings.xml><?xml version="1.0" encoding="utf-8"?>
<sst xmlns="http://schemas.openxmlformats.org/spreadsheetml/2006/main" count="46" uniqueCount="31">
  <si>
    <t xml:space="preserve">  保険者負担（千円）</t>
  </si>
  <si>
    <t xml:space="preserve">  その他負担（千円）</t>
  </si>
  <si>
    <t xml:space="preserve">  一件当たり日数</t>
  </si>
  <si>
    <t xml:space="preserve">  一件当たり費用額 (円)</t>
  </si>
  <si>
    <t xml:space="preserve">  一日当たり費用額 (円)</t>
  </si>
  <si>
    <t xml:space="preserve">  一人当たり費用額 (円)</t>
  </si>
  <si>
    <t xml:space="preserve">  費　用　額（千円）</t>
    <phoneticPr fontId="4"/>
  </si>
  <si>
    <t xml:space="preserve">  結予負担  （千円）</t>
    <phoneticPr fontId="4"/>
  </si>
  <si>
    <r>
      <t>　　　　　　　　</t>
    </r>
    <r>
      <rPr>
        <sz val="21.6"/>
        <rFont val="ＭＳ 明朝"/>
        <family val="1"/>
        <charset val="128"/>
      </rPr>
      <t>療養（現物給付）の給付状況</t>
    </r>
    <phoneticPr fontId="4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</si>
  <si>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</si>
  <si>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-</t>
  </si>
  <si>
    <t>給付別</t>
    <phoneticPr fontId="4"/>
  </si>
  <si>
    <t xml:space="preserve">  件　　　　　　数</t>
    <phoneticPr fontId="4"/>
  </si>
  <si>
    <t xml:space="preserve">  日　　　　　　数</t>
    <phoneticPr fontId="4"/>
  </si>
  <si>
    <t xml:space="preserve">  一部負担  （千円）</t>
    <phoneticPr fontId="4"/>
  </si>
  <si>
    <t xml:space="preserve"> </t>
    <phoneticPr fontId="4"/>
  </si>
  <si>
    <t>（6）国民健康保険の続き</t>
    <rPh sb="10" eb="11">
      <t>ツヅ</t>
    </rPh>
    <phoneticPr fontId="4"/>
  </si>
  <si>
    <t>-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</si>
  <si>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</si>
  <si>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</si>
  <si>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</si>
  <si>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</si>
  <si>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</si>
  <si>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 xml:space="preserve">0 </t>
  </si>
  <si>
    <t>0</t>
    <phoneticPr fontId="4"/>
  </si>
  <si>
    <t>平成27年度</t>
  </si>
  <si>
    <t>平成28年度</t>
  </si>
  <si>
    <t>平成29年度</t>
  </si>
  <si>
    <t>平成30年度</t>
    <rPh sb="4" eb="6">
      <t>ネンド</t>
    </rPh>
    <phoneticPr fontId="4"/>
  </si>
  <si>
    <t>令和元年度</t>
    <rPh sb="0" eb="5">
      <t>レイワガンネンド</t>
    </rPh>
    <phoneticPr fontId="4"/>
  </si>
  <si>
    <t>資料：保険医療課</t>
    <rPh sb="0" eb="2">
      <t>シリョウ</t>
    </rPh>
    <rPh sb="3" eb="5">
      <t>ホケン</t>
    </rPh>
    <rPh sb="5" eb="7">
      <t>イリョウ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</si>
</sst>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@\ "/>
    <numFmt numFmtId="178" formatCode="#,##0.00_ ;[Red]\-#,##0.0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3" xfId="0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left"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top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/>
    <xf numFmtId="38" fontId="0" fillId="0" borderId="0" xfId="0" applyNumberFormat="1" applyFill="1" applyAlignment="1"/>
    <xf numFmtId="176" fontId="5" fillId="2" borderId="0" xfId="1" applyNumberFormat="1" applyFont="1" applyFill="1" applyBorder="1" applyAlignment="1">
      <alignment vertical="center"/>
    </xf>
    <xf numFmtId="177" fontId="5" fillId="2" borderId="0" xfId="1" applyNumberFormat="1" applyFont="1" applyFill="1" applyBorder="1" applyAlignment="1">
      <alignment horizontal="right" vertical="center"/>
    </xf>
    <xf numFmtId="178" fontId="5" fillId="2" borderId="0" xfId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8"/>
  <sheetViews>
    <sheetView showGridLines="0" tabSelected="1" workbookViewId="0">
      <selection activeCell="I6" sqref="I6"/>
    </sheetView>
  </sheetViews>
  <sheetFormatPr defaultColWidth="10" defaultRowHeight="12.75" x14ac:dyDescent="0.15"/>
  <cols>
    <col min="1" max="1" width="28.7109375" style="3" customWidth="1"/>
    <col min="2" max="2" width="14.7109375" style="3" customWidth="1"/>
    <col min="3" max="3" width="14.7109375" style="2" customWidth="1"/>
    <col min="4" max="5" width="14.7109375" style="3" customWidth="1"/>
    <col min="6" max="6" width="16.140625" style="3" customWidth="1"/>
    <col min="7" max="7" width="14.140625" style="3" bestFit="1" customWidth="1"/>
    <col min="8" max="251" width="10" style="2" customWidth="1"/>
    <col min="252" max="16384" width="10" style="2"/>
  </cols>
  <sheetData>
    <row r="1" spans="1:7" ht="25.5" x14ac:dyDescent="0.15">
      <c r="A1" s="1" t="s">
        <v>16</v>
      </c>
      <c r="B1" s="2"/>
      <c r="C1" s="3"/>
    </row>
    <row r="2" spans="1:7" ht="25.5" x14ac:dyDescent="0.15">
      <c r="A2" s="4" t="s">
        <v>8</v>
      </c>
    </row>
    <row r="3" spans="1:7" ht="12.75" customHeight="1" thickBot="1" x14ac:dyDescent="0.2">
      <c r="A3" s="5"/>
      <c r="B3" s="5"/>
      <c r="C3" s="6"/>
      <c r="D3" s="5"/>
      <c r="E3" s="5"/>
      <c r="F3" s="5"/>
    </row>
    <row r="4" spans="1:7" s="6" customFormat="1" ht="18" customHeight="1" x14ac:dyDescent="0.15">
      <c r="A4" s="7" t="s">
        <v>11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10"/>
    </row>
    <row r="5" spans="1:7" s="6" customFormat="1" ht="18" customHeight="1" x14ac:dyDescent="0.15">
      <c r="A5" s="11" t="s">
        <v>12</v>
      </c>
      <c r="B5" s="12">
        <v>510609</v>
      </c>
      <c r="C5" s="12">
        <v>497199</v>
      </c>
      <c r="D5" s="12">
        <v>479006</v>
      </c>
      <c r="E5" s="12">
        <v>462066</v>
      </c>
      <c r="F5" s="12">
        <v>449895</v>
      </c>
    </row>
    <row r="6" spans="1:7" s="6" customFormat="1" ht="18" customHeight="1" x14ac:dyDescent="0.15">
      <c r="A6" s="11" t="s">
        <v>13</v>
      </c>
      <c r="B6" s="12">
        <v>675092</v>
      </c>
      <c r="C6" s="12">
        <v>651221</v>
      </c>
      <c r="D6" s="12">
        <v>625590</v>
      </c>
      <c r="E6" s="12">
        <v>593990</v>
      </c>
      <c r="F6" s="12">
        <v>566808</v>
      </c>
    </row>
    <row r="7" spans="1:7" s="6" customFormat="1" ht="18" customHeight="1" x14ac:dyDescent="0.15">
      <c r="A7" s="11" t="s">
        <v>6</v>
      </c>
      <c r="B7" s="12">
        <v>11343203</v>
      </c>
      <c r="C7" s="12">
        <v>11048052</v>
      </c>
      <c r="D7" s="12">
        <v>10977068</v>
      </c>
      <c r="E7" s="12">
        <v>10586319</v>
      </c>
      <c r="F7" s="12">
        <v>10317876</v>
      </c>
    </row>
    <row r="8" spans="1:7" s="6" customFormat="1" ht="18" customHeight="1" x14ac:dyDescent="0.15">
      <c r="A8" s="11" t="s">
        <v>0</v>
      </c>
      <c r="B8" s="12">
        <v>8352651</v>
      </c>
      <c r="C8" s="12">
        <v>8117362</v>
      </c>
      <c r="D8" s="12">
        <v>8073981</v>
      </c>
      <c r="E8" s="12">
        <v>7794722</v>
      </c>
      <c r="F8" s="12">
        <v>7611925</v>
      </c>
    </row>
    <row r="9" spans="1:7" s="6" customFormat="1" ht="18" customHeight="1" x14ac:dyDescent="0.15">
      <c r="A9" s="11" t="s">
        <v>14</v>
      </c>
      <c r="B9" s="12">
        <v>2519099</v>
      </c>
      <c r="C9" s="12">
        <v>2503311</v>
      </c>
      <c r="D9" s="12">
        <v>2518279</v>
      </c>
      <c r="E9" s="12">
        <v>2475379</v>
      </c>
      <c r="F9" s="12">
        <v>2431100</v>
      </c>
    </row>
    <row r="10" spans="1:7" s="6" customFormat="1" ht="18" customHeight="1" x14ac:dyDescent="0.15">
      <c r="A10" s="11" t="s">
        <v>1</v>
      </c>
      <c r="B10" s="12">
        <v>471453</v>
      </c>
      <c r="C10" s="12">
        <v>427379</v>
      </c>
      <c r="D10" s="12">
        <v>384808</v>
      </c>
      <c r="E10" s="12">
        <v>316219</v>
      </c>
      <c r="F10" s="12">
        <v>274851</v>
      </c>
    </row>
    <row r="11" spans="1:7" s="6" customFormat="1" ht="18" customHeight="1" x14ac:dyDescent="0.15">
      <c r="A11" s="11" t="s">
        <v>2</v>
      </c>
      <c r="B11" s="14">
        <v>1.32</v>
      </c>
      <c r="C11" s="14">
        <v>1.31</v>
      </c>
      <c r="D11" s="14">
        <v>1.31</v>
      </c>
      <c r="E11" s="14">
        <v>1.29</v>
      </c>
      <c r="F11" s="14">
        <v>1.26</v>
      </c>
    </row>
    <row r="12" spans="1:7" s="6" customFormat="1" ht="18" customHeight="1" x14ac:dyDescent="0.15">
      <c r="A12" s="11" t="s">
        <v>3</v>
      </c>
      <c r="B12" s="12">
        <v>22215</v>
      </c>
      <c r="C12" s="12">
        <v>22221</v>
      </c>
      <c r="D12" s="12">
        <v>22916</v>
      </c>
      <c r="E12" s="12">
        <v>22911</v>
      </c>
      <c r="F12" s="12">
        <v>22934</v>
      </c>
    </row>
    <row r="13" spans="1:7" s="6" customFormat="1" ht="18" customHeight="1" x14ac:dyDescent="0.15">
      <c r="A13" s="11" t="s">
        <v>4</v>
      </c>
      <c r="B13" s="12">
        <v>16802</v>
      </c>
      <c r="C13" s="12">
        <v>16965</v>
      </c>
      <c r="D13" s="12">
        <v>17547</v>
      </c>
      <c r="E13" s="12">
        <v>17822</v>
      </c>
      <c r="F13" s="12">
        <v>18203</v>
      </c>
      <c r="G13" s="10"/>
    </row>
    <row r="14" spans="1:7" s="6" customFormat="1" ht="18" customHeight="1" thickBot="1" x14ac:dyDescent="0.2">
      <c r="A14" s="15" t="s">
        <v>5</v>
      </c>
      <c r="B14" s="16">
        <v>392051</v>
      </c>
      <c r="C14" s="16">
        <v>399901</v>
      </c>
      <c r="D14" s="16">
        <v>404431</v>
      </c>
      <c r="E14" s="16">
        <v>410513</v>
      </c>
      <c r="F14" s="16">
        <v>419255</v>
      </c>
      <c r="G14" s="10"/>
    </row>
    <row r="15" spans="1:7" s="6" customFormat="1" ht="13.5" x14ac:dyDescent="0.15">
      <c r="A15" s="17"/>
      <c r="B15" s="17"/>
      <c r="C15" s="17"/>
      <c r="D15" s="18" t="s">
        <v>15</v>
      </c>
      <c r="E15" s="19"/>
      <c r="F15" s="19" t="s">
        <v>30</v>
      </c>
      <c r="G15" s="20"/>
    </row>
    <row r="16" spans="1:7" x14ac:dyDescent="0.15">
      <c r="A16" s="4"/>
      <c r="G16" s="21"/>
    </row>
    <row r="17" spans="5:6" ht="12.75" customHeight="1" x14ac:dyDescent="0.15"/>
    <row r="18" spans="5:6" x14ac:dyDescent="0.15">
      <c r="E18" s="22"/>
      <c r="F18" s="22"/>
    </row>
  </sheetData>
  <phoneticPr fontId="4"/>
  <printOptions horizontalCentered="1"/>
  <pageMargins left="0.27559055118110237" right="0.27559055118110237" top="0.9055118110236221" bottom="0.82677165354330717" header="0" footer="0"/>
  <pageSetup paperSize="9" scale="99" fitToHeight="0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9"/>
  <sheetViews>
    <sheetView showGridLines="0" workbookViewId="0">
      <selection activeCell="F10" sqref="F10"/>
    </sheetView>
  </sheetViews>
  <sheetFormatPr defaultColWidth="10" defaultRowHeight="12.75" x14ac:dyDescent="0.15"/>
  <cols>
    <col min="1" max="1" width="28.7109375" style="3" customWidth="1"/>
    <col min="2" max="2" width="14.7109375" style="3" customWidth="1"/>
    <col min="3" max="3" width="14.7109375" style="2" customWidth="1"/>
    <col min="4" max="5" width="14.7109375" style="3" customWidth="1"/>
    <col min="6" max="6" width="16.140625" style="3" customWidth="1"/>
    <col min="7" max="7" width="14.140625" style="3" bestFit="1" customWidth="1"/>
    <col min="8" max="251" width="10" style="2" customWidth="1"/>
    <col min="252" max="16384" width="10" style="2"/>
  </cols>
  <sheetData>
    <row r="1" spans="1:7" ht="25.5" x14ac:dyDescent="0.15">
      <c r="A1" s="1" t="s">
        <v>16</v>
      </c>
      <c r="B1" s="2"/>
      <c r="C1" s="3"/>
    </row>
    <row r="2" spans="1:7" ht="25.5" x14ac:dyDescent="0.15">
      <c r="A2" s="4" t="s">
        <v>8</v>
      </c>
    </row>
    <row r="3" spans="1:7" ht="12.75" customHeight="1" thickBot="1" x14ac:dyDescent="0.2">
      <c r="A3" s="5"/>
      <c r="B3" s="5"/>
      <c r="C3" s="6"/>
      <c r="D3" s="5"/>
      <c r="E3" s="5"/>
      <c r="F3" s="5"/>
    </row>
    <row r="4" spans="1:7" s="6" customFormat="1" ht="18" customHeight="1" x14ac:dyDescent="0.15">
      <c r="A4" s="7" t="s">
        <v>11</v>
      </c>
      <c r="B4" s="8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0"/>
    </row>
    <row r="5" spans="1:7" s="6" customFormat="1" ht="18" customHeight="1" x14ac:dyDescent="0.15">
      <c r="A5" s="11" t="s">
        <v>12</v>
      </c>
      <c r="B5" s="12">
        <v>512657</v>
      </c>
      <c r="C5" s="12">
        <v>511097</v>
      </c>
      <c r="D5" s="12">
        <v>510609</v>
      </c>
      <c r="E5" s="12">
        <v>497199</v>
      </c>
      <c r="F5" s="23">
        <f>471414+7592</f>
        <v>479006</v>
      </c>
    </row>
    <row r="6" spans="1:7" s="6" customFormat="1" ht="18" customHeight="1" x14ac:dyDescent="0.15">
      <c r="A6" s="11" t="s">
        <v>13</v>
      </c>
      <c r="B6" s="12">
        <v>702313</v>
      </c>
      <c r="C6" s="12">
        <v>690428</v>
      </c>
      <c r="D6" s="12">
        <v>675092</v>
      </c>
      <c r="E6" s="12">
        <v>651221</v>
      </c>
      <c r="F6" s="23">
        <f>616721+5907+2962</f>
        <v>625590</v>
      </c>
    </row>
    <row r="7" spans="1:7" s="6" customFormat="1" ht="18" customHeight="1" x14ac:dyDescent="0.15">
      <c r="A7" s="11" t="s">
        <v>6</v>
      </c>
      <c r="B7" s="12">
        <v>11184464</v>
      </c>
      <c r="C7" s="12">
        <v>11431105</v>
      </c>
      <c r="D7" s="12">
        <v>11343203</v>
      </c>
      <c r="E7" s="12">
        <v>11048052</v>
      </c>
      <c r="F7" s="23">
        <f>ROUND((10836608849+140459018)/1000,0)</f>
        <v>10977068</v>
      </c>
    </row>
    <row r="8" spans="1:7" s="6" customFormat="1" ht="18" customHeight="1" x14ac:dyDescent="0.15">
      <c r="A8" s="11" t="s">
        <v>0</v>
      </c>
      <c r="B8" s="12">
        <v>8209709</v>
      </c>
      <c r="C8" s="12">
        <v>8428703</v>
      </c>
      <c r="D8" s="12">
        <v>8352651</v>
      </c>
      <c r="E8" s="12">
        <v>8117362</v>
      </c>
      <c r="F8" s="23">
        <f>ROUND((7975720591+98260109)/1000,0)</f>
        <v>8073981</v>
      </c>
    </row>
    <row r="9" spans="1:7" s="6" customFormat="1" ht="18" customHeight="1" x14ac:dyDescent="0.15">
      <c r="A9" s="11" t="s">
        <v>14</v>
      </c>
      <c r="B9" s="12">
        <v>2482077</v>
      </c>
      <c r="C9" s="12">
        <v>2498511</v>
      </c>
      <c r="D9" s="12">
        <v>2519099</v>
      </c>
      <c r="E9" s="12">
        <v>2503311</v>
      </c>
      <c r="F9" s="23">
        <f>ROUND((36427821+2481851314)/1000,0)</f>
        <v>2518279</v>
      </c>
    </row>
    <row r="10" spans="1:7" s="6" customFormat="1" ht="18" customHeight="1" x14ac:dyDescent="0.15">
      <c r="A10" s="11" t="s">
        <v>7</v>
      </c>
      <c r="B10" s="13" t="s">
        <v>10</v>
      </c>
      <c r="C10" s="13" t="s">
        <v>10</v>
      </c>
      <c r="D10" s="13" t="s">
        <v>17</v>
      </c>
      <c r="E10" s="13" t="s">
        <v>23</v>
      </c>
      <c r="F10" s="24" t="s">
        <v>24</v>
      </c>
    </row>
    <row r="11" spans="1:7" s="6" customFormat="1" ht="18" customHeight="1" x14ac:dyDescent="0.15">
      <c r="A11" s="11" t="s">
        <v>1</v>
      </c>
      <c r="B11" s="12">
        <v>492678</v>
      </c>
      <c r="C11" s="12">
        <v>503891</v>
      </c>
      <c r="D11" s="12">
        <v>471453</v>
      </c>
      <c r="E11" s="12">
        <v>427379</v>
      </c>
      <c r="F11" s="23">
        <f>ROUND((379036944+5771088)/1000,0)</f>
        <v>384808</v>
      </c>
    </row>
    <row r="12" spans="1:7" s="6" customFormat="1" ht="18" customHeight="1" x14ac:dyDescent="0.15">
      <c r="A12" s="11" t="s">
        <v>2</v>
      </c>
      <c r="B12" s="14">
        <v>1.37</v>
      </c>
      <c r="C12" s="14">
        <v>1.35</v>
      </c>
      <c r="D12" s="14">
        <v>1.32</v>
      </c>
      <c r="E12" s="14">
        <v>1.31</v>
      </c>
      <c r="F12" s="25">
        <f>ROUND(F6/F5,2)</f>
        <v>1.31</v>
      </c>
    </row>
    <row r="13" spans="1:7" s="6" customFormat="1" ht="18" customHeight="1" x14ac:dyDescent="0.15">
      <c r="A13" s="11" t="s">
        <v>3</v>
      </c>
      <c r="B13" s="12">
        <v>21817</v>
      </c>
      <c r="C13" s="12">
        <v>22366</v>
      </c>
      <c r="D13" s="12">
        <v>22215</v>
      </c>
      <c r="E13" s="12">
        <v>22221</v>
      </c>
      <c r="F13" s="23">
        <f>ROUND((10836608849+140459018)/F5,0)</f>
        <v>22916</v>
      </c>
    </row>
    <row r="14" spans="1:7" s="6" customFormat="1" ht="18" customHeight="1" x14ac:dyDescent="0.15">
      <c r="A14" s="11" t="s">
        <v>4</v>
      </c>
      <c r="B14" s="12">
        <v>15925</v>
      </c>
      <c r="C14" s="12">
        <v>16557</v>
      </c>
      <c r="D14" s="12">
        <v>16802</v>
      </c>
      <c r="E14" s="12">
        <v>16965</v>
      </c>
      <c r="F14" s="23">
        <f>ROUND((10836608849+140459018)/F6,0)</f>
        <v>17547</v>
      </c>
      <c r="G14" s="10"/>
    </row>
    <row r="15" spans="1:7" s="6" customFormat="1" ht="18" customHeight="1" thickBot="1" x14ac:dyDescent="0.2">
      <c r="A15" s="15" t="s">
        <v>5</v>
      </c>
      <c r="B15" s="16">
        <v>364529</v>
      </c>
      <c r="C15" s="16">
        <v>380061</v>
      </c>
      <c r="D15" s="16">
        <v>392051</v>
      </c>
      <c r="E15" s="16">
        <v>399901</v>
      </c>
      <c r="F15" s="26">
        <f>ROUND((10836608849+140459018)/27142,0)</f>
        <v>404431</v>
      </c>
      <c r="G15" s="10"/>
    </row>
    <row r="16" spans="1:7" s="6" customFormat="1" ht="13.5" x14ac:dyDescent="0.15">
      <c r="A16" s="17"/>
      <c r="B16" s="17"/>
      <c r="C16" s="17"/>
      <c r="D16" s="18" t="s">
        <v>15</v>
      </c>
      <c r="E16" s="19"/>
      <c r="F16" s="19" t="s">
        <v>9</v>
      </c>
      <c r="G16" s="20"/>
    </row>
    <row r="17" spans="1:7" x14ac:dyDescent="0.15">
      <c r="A17" s="4"/>
      <c r="G17" s="21"/>
    </row>
    <row r="18" spans="1:7" ht="12.75" customHeight="1" x14ac:dyDescent="0.15"/>
    <row r="19" spans="1:7" x14ac:dyDescent="0.15">
      <c r="E19" s="22"/>
      <c r="F19" s="22"/>
    </row>
  </sheetData>
  <phoneticPr fontId="4"/>
  <printOptions horizontalCentered="1"/>
  <pageMargins left="0.27559055118110237" right="0.27559055118110237" top="0.9055118110236221" bottom="0.82677165354330717" header="0" footer="0"/>
  <pageSetup paperSize="9" fitToHeight="0" orientation="landscape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（5）-5(修正後)</vt:lpstr>
      <vt:lpstr>（5）-5(修正前)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2020-11-05T02:13:51Z</cp:lastPrinted>
  <dcterms:created xsi:type="dcterms:W3CDTF">2003-03-26T01:25:45Z</dcterms:created>
  <dcterms:modified xsi:type="dcterms:W3CDTF">2021-03-09T01:08:30Z</dcterms:modified>
</cp:coreProperties>
</file>