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06" windowWidth="11805" windowHeight="9120" tabRatio="987" activeTab="0"/>
  </bookViews>
  <sheets>
    <sheet name="（6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<sst xmlns="http://schemas.openxmlformats.org/spreadsheetml/2006/main" count="31" uniqueCount="21">
  <si>
    <t xml:space="preserve"> 構成比</t>
  </si>
  <si>
    <t>総額</t>
  </si>
  <si>
    <t>その他</t>
  </si>
  <si>
    <t>その他の金融機関</t>
  </si>
  <si>
    <t>大阪府</t>
  </si>
  <si>
    <t>普通会計</t>
  </si>
  <si>
    <t>各年度末現在</t>
  </si>
  <si>
    <t>単位：千円，％</t>
  </si>
  <si>
    <t>区　　　  分</t>
  </si>
  <si>
    <t>現在借入額</t>
  </si>
  <si>
    <r>
      <t xml:space="preserve">　　　　　  </t>
    </r>
    <r>
      <rPr>
        <sz val="21.6"/>
        <rFont val="ＭＳ 明朝"/>
        <family val="1"/>
      </rPr>
      <t>市債の借入先別現在高</t>
    </r>
  </si>
  <si>
    <t>市中銀行</t>
  </si>
  <si>
    <t>国の予算貸付</t>
  </si>
  <si>
    <t>下水道事業会計</t>
  </si>
  <si>
    <t>　資料：財政課</t>
  </si>
  <si>
    <t>旧郵政公社</t>
  </si>
  <si>
    <t>財政融資</t>
  </si>
  <si>
    <t>地方公共団体金融機構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</si>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</sst>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0.0_);[Red]\(0.0\)"/>
    <numFmt numFmtId="194" formatCode="0.000_ "/>
    <numFmt numFmtId="195" formatCode="#,##0_ ;[Red]\-#,##0\ "/>
    <numFmt numFmtId="196" formatCode="#,##0_);[Red]\(#,##0\)"/>
    <numFmt numFmtId="197" formatCode="#,##0.0_);[Red]\(#,##0.0\)"/>
    <numFmt numFmtId="198" formatCode="#,##0.00_);[Red]\(#,##0.00\)"/>
    <numFmt numFmtId="199" formatCode="#,##0.000_);[Red]\(#,##0.000\)"/>
  </numFmts>
  <fonts count="46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14" xfId="0" applyNumberFormat="1" applyFont="1" applyBorder="1" applyAlignment="1">
      <alignment horizontal="right"/>
    </xf>
    <xf numFmtId="0" fontId="7" fillId="0" borderId="15" xfId="0" applyNumberFormat="1" applyFont="1" applyBorder="1" applyAlignment="1">
      <alignment horizontal="distributed" vertical="center"/>
    </xf>
    <xf numFmtId="38" fontId="7" fillId="0" borderId="0" xfId="49" applyFont="1" applyAlignment="1">
      <alignment/>
    </xf>
    <xf numFmtId="0" fontId="0" fillId="0" borderId="0" xfId="0" applyBorder="1" applyAlignment="1">
      <alignment/>
    </xf>
    <xf numFmtId="196" fontId="7" fillId="0" borderId="0" xfId="49" applyNumberFormat="1" applyFont="1" applyBorder="1" applyAlignment="1">
      <alignment vertical="center"/>
    </xf>
    <xf numFmtId="196" fontId="7" fillId="0" borderId="16" xfId="49" applyNumberFormat="1" applyFont="1" applyBorder="1" applyAlignment="1">
      <alignment vertical="center"/>
    </xf>
    <xf numFmtId="196" fontId="7" fillId="0" borderId="17" xfId="49" applyNumberFormat="1" applyFont="1" applyBorder="1" applyAlignment="1">
      <alignment horizontal="right" vertical="center"/>
    </xf>
    <xf numFmtId="197" fontId="7" fillId="0" borderId="0" xfId="0" applyNumberFormat="1" applyFont="1" applyBorder="1" applyAlignment="1">
      <alignment vertical="center"/>
    </xf>
    <xf numFmtId="197" fontId="7" fillId="0" borderId="16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horizontal="center" vertical="center"/>
    </xf>
    <xf numFmtId="196" fontId="7" fillId="0" borderId="0" xfId="49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distributed" vertical="center"/>
    </xf>
    <xf numFmtId="197" fontId="7" fillId="0" borderId="17" xfId="0" applyNumberFormat="1" applyFont="1" applyBorder="1" applyAlignment="1">
      <alignment vertical="center"/>
    </xf>
    <xf numFmtId="196" fontId="7" fillId="0" borderId="0" xfId="49" applyNumberFormat="1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vertical="center"/>
    </xf>
    <xf numFmtId="196" fontId="7" fillId="0" borderId="0" xfId="49" applyNumberFormat="1" applyFont="1" applyFill="1" applyBorder="1" applyAlignment="1">
      <alignment horizontal="right" vertical="center"/>
    </xf>
    <xf numFmtId="196" fontId="7" fillId="0" borderId="16" xfId="49" applyNumberFormat="1" applyFont="1" applyFill="1" applyBorder="1" applyAlignment="1">
      <alignment vertical="center"/>
    </xf>
    <xf numFmtId="197" fontId="7" fillId="0" borderId="16" xfId="0" applyNumberFormat="1" applyFont="1" applyFill="1" applyBorder="1" applyAlignment="1">
      <alignment vertical="center"/>
    </xf>
    <xf numFmtId="196" fontId="7" fillId="0" borderId="17" xfId="49" applyNumberFormat="1" applyFont="1" applyFill="1" applyBorder="1" applyAlignment="1">
      <alignment horizontal="right" vertical="center"/>
    </xf>
    <xf numFmtId="0" fontId="10" fillId="0" borderId="19" xfId="0" applyNumberFormat="1" applyFont="1" applyBorder="1" applyAlignment="1">
      <alignment horizontal="center" vertical="center" textRotation="255"/>
    </xf>
    <xf numFmtId="0" fontId="10" fillId="0" borderId="20" xfId="0" applyNumberFormat="1" applyFont="1" applyBorder="1" applyAlignment="1">
      <alignment horizontal="center" vertical="center" textRotation="255"/>
    </xf>
    <xf numFmtId="0" fontId="10" fillId="0" borderId="21" xfId="0" applyNumberFormat="1" applyFont="1" applyBorder="1" applyAlignment="1">
      <alignment horizontal="center" vertical="center" textRotation="255"/>
    </xf>
    <xf numFmtId="0" fontId="7" fillId="0" borderId="14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textRotation="255"/>
    </xf>
    <xf numFmtId="0" fontId="7" fillId="0" borderId="20" xfId="0" applyNumberFormat="1" applyFont="1" applyBorder="1" applyAlignment="1">
      <alignment horizontal="center" vertical="center" textRotation="255"/>
    </xf>
    <xf numFmtId="0" fontId="7" fillId="0" borderId="24" xfId="0" applyNumberFormat="1" applyFont="1" applyBorder="1" applyAlignment="1">
      <alignment horizontal="center" vertical="center" textRotation="255"/>
    </xf>
    <xf numFmtId="0" fontId="7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zoomScalePageLayoutView="0" workbookViewId="0" topLeftCell="A1">
      <selection activeCell="A3" sqref="A3"/>
    </sheetView>
  </sheetViews>
  <sheetFormatPr defaultColWidth="8.796875" defaultRowHeight="12.75"/>
  <cols>
    <col min="1" max="1" width="9.69921875" style="0" customWidth="1"/>
    <col min="2" max="2" width="19.69921875" style="0" customWidth="1"/>
    <col min="3" max="3" width="15.69921875" style="0" customWidth="1"/>
    <col min="4" max="4" width="8.69921875" style="0" customWidth="1"/>
    <col min="5" max="5" width="15.69921875" style="0" customWidth="1"/>
    <col min="6" max="6" width="8.69921875" style="0" customWidth="1"/>
    <col min="7" max="7" width="15.69921875" style="0" customWidth="1"/>
    <col min="8" max="8" width="8.69921875" style="0" customWidth="1"/>
  </cols>
  <sheetData>
    <row r="1" spans="1:8" ht="25.5">
      <c r="A1" s="1" t="s">
        <v>10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5" customHeight="1" thickBot="1">
      <c r="A3" s="3" t="s">
        <v>7</v>
      </c>
      <c r="B3" s="4"/>
      <c r="C3" s="4"/>
      <c r="D3" s="4"/>
      <c r="G3" s="4"/>
      <c r="H3" s="42" t="s">
        <v>6</v>
      </c>
    </row>
    <row r="4" spans="1:9" ht="17.25" customHeight="1">
      <c r="A4" s="32" t="s">
        <v>8</v>
      </c>
      <c r="B4" s="33"/>
      <c r="C4" s="36" t="s">
        <v>18</v>
      </c>
      <c r="D4" s="37"/>
      <c r="E4" s="36" t="s">
        <v>19</v>
      </c>
      <c r="F4" s="38"/>
      <c r="G4" s="36" t="s">
        <v>20</v>
      </c>
      <c r="H4" s="38"/>
      <c r="I4" s="13"/>
    </row>
    <row r="5" spans="1:8" ht="17.25" customHeight="1">
      <c r="A5" s="34"/>
      <c r="B5" s="35"/>
      <c r="C5" s="5" t="s">
        <v>9</v>
      </c>
      <c r="D5" s="19" t="s">
        <v>0</v>
      </c>
      <c r="E5" s="5" t="s">
        <v>9</v>
      </c>
      <c r="F5" s="19" t="s">
        <v>0</v>
      </c>
      <c r="G5" s="5" t="s">
        <v>9</v>
      </c>
      <c r="H5" s="19" t="s">
        <v>0</v>
      </c>
    </row>
    <row r="6" spans="1:8" ht="17.25" customHeight="1">
      <c r="A6" s="39" t="s">
        <v>5</v>
      </c>
      <c r="B6" s="11" t="s">
        <v>1</v>
      </c>
      <c r="C6" s="14">
        <v>33396308</v>
      </c>
      <c r="D6" s="17">
        <v>100</v>
      </c>
      <c r="E6" s="14">
        <v>33337585</v>
      </c>
      <c r="F6" s="17">
        <v>100</v>
      </c>
      <c r="G6" s="23">
        <f>SUM(G7:G14)</f>
        <v>33595742</v>
      </c>
      <c r="H6" s="24">
        <f>SUM(H7:H14)</f>
        <v>100</v>
      </c>
    </row>
    <row r="7" spans="1:8" ht="17.25" customHeight="1">
      <c r="A7" s="40"/>
      <c r="B7" s="6" t="s">
        <v>16</v>
      </c>
      <c r="C7" s="14">
        <v>13775592</v>
      </c>
      <c r="D7" s="17">
        <v>41.2</v>
      </c>
      <c r="E7" s="14">
        <v>13652252</v>
      </c>
      <c r="F7" s="17">
        <v>40.9</v>
      </c>
      <c r="G7" s="23">
        <v>14273088</v>
      </c>
      <c r="H7" s="24">
        <f>ROUND(G7/$G$6*100,1)</f>
        <v>42.5</v>
      </c>
    </row>
    <row r="8" spans="1:8" ht="17.25" customHeight="1">
      <c r="A8" s="40"/>
      <c r="B8" s="6" t="s">
        <v>15</v>
      </c>
      <c r="C8" s="14">
        <v>3925024</v>
      </c>
      <c r="D8" s="17">
        <v>11.8</v>
      </c>
      <c r="E8" s="14">
        <v>3593347</v>
      </c>
      <c r="F8" s="17">
        <v>10.8</v>
      </c>
      <c r="G8" s="23">
        <v>3301871</v>
      </c>
      <c r="H8" s="24">
        <f aca="true" t="shared" si="0" ref="H8:H14">ROUND(G8/$G$6*100,1)</f>
        <v>9.8</v>
      </c>
    </row>
    <row r="9" spans="1:8" ht="17.25" customHeight="1">
      <c r="A9" s="40"/>
      <c r="B9" s="21" t="s">
        <v>17</v>
      </c>
      <c r="C9" s="14">
        <v>6610880</v>
      </c>
      <c r="D9" s="17">
        <v>19.8</v>
      </c>
      <c r="E9" s="14">
        <v>7889121</v>
      </c>
      <c r="F9" s="17">
        <v>23.7</v>
      </c>
      <c r="G9" s="23">
        <v>8906842</v>
      </c>
      <c r="H9" s="24">
        <f t="shared" si="0"/>
        <v>26.5</v>
      </c>
    </row>
    <row r="10" spans="1:8" ht="17.25" customHeight="1">
      <c r="A10" s="40"/>
      <c r="B10" s="6" t="s">
        <v>12</v>
      </c>
      <c r="C10" s="14">
        <v>130000</v>
      </c>
      <c r="D10" s="17">
        <v>0.4</v>
      </c>
      <c r="E10" s="20">
        <v>130000</v>
      </c>
      <c r="F10" s="17">
        <v>0.4</v>
      </c>
      <c r="G10" s="25">
        <v>130000</v>
      </c>
      <c r="H10" s="24">
        <f t="shared" si="0"/>
        <v>0.4</v>
      </c>
    </row>
    <row r="11" spans="1:8" ht="17.25" customHeight="1">
      <c r="A11" s="40"/>
      <c r="B11" s="6" t="s">
        <v>11</v>
      </c>
      <c r="C11" s="14">
        <v>3468666</v>
      </c>
      <c r="D11" s="17">
        <v>10.4</v>
      </c>
      <c r="E11" s="14">
        <v>2870758</v>
      </c>
      <c r="F11" s="17">
        <v>8.6</v>
      </c>
      <c r="G11" s="23">
        <v>2272850</v>
      </c>
      <c r="H11" s="24">
        <f t="shared" si="0"/>
        <v>6.8</v>
      </c>
    </row>
    <row r="12" spans="1:8" ht="17.25" customHeight="1">
      <c r="A12" s="40"/>
      <c r="B12" s="6" t="s">
        <v>3</v>
      </c>
      <c r="C12" s="14">
        <v>3349816</v>
      </c>
      <c r="D12" s="17">
        <v>10</v>
      </c>
      <c r="E12" s="14">
        <v>3257453</v>
      </c>
      <c r="F12" s="17">
        <v>9.8</v>
      </c>
      <c r="G12" s="23">
        <v>2629361</v>
      </c>
      <c r="H12" s="24">
        <f t="shared" si="0"/>
        <v>7.8</v>
      </c>
    </row>
    <row r="13" spans="1:8" ht="17.25" customHeight="1">
      <c r="A13" s="40"/>
      <c r="B13" s="6" t="s">
        <v>4</v>
      </c>
      <c r="C13" s="14">
        <v>164530</v>
      </c>
      <c r="D13" s="17">
        <v>0.5</v>
      </c>
      <c r="E13" s="14">
        <v>129419</v>
      </c>
      <c r="F13" s="17">
        <v>0.4</v>
      </c>
      <c r="G13" s="23">
        <v>102000</v>
      </c>
      <c r="H13" s="24">
        <f t="shared" si="0"/>
        <v>0.3</v>
      </c>
    </row>
    <row r="14" spans="1:8" ht="17.25" customHeight="1">
      <c r="A14" s="41"/>
      <c r="B14" s="7" t="s">
        <v>2</v>
      </c>
      <c r="C14" s="14">
        <v>1971800</v>
      </c>
      <c r="D14" s="17">
        <v>5.9</v>
      </c>
      <c r="E14" s="14">
        <v>1815235</v>
      </c>
      <c r="F14" s="17">
        <v>5.4</v>
      </c>
      <c r="G14" s="23">
        <v>1979730</v>
      </c>
      <c r="H14" s="24">
        <f t="shared" si="0"/>
        <v>5.9</v>
      </c>
    </row>
    <row r="15" spans="1:8" ht="17.25" customHeight="1">
      <c r="A15" s="29" t="s">
        <v>13</v>
      </c>
      <c r="B15" s="11" t="s">
        <v>1</v>
      </c>
      <c r="C15" s="15">
        <v>28074799</v>
      </c>
      <c r="D15" s="18">
        <v>100</v>
      </c>
      <c r="E15" s="15">
        <v>27668574</v>
      </c>
      <c r="F15" s="18">
        <v>100</v>
      </c>
      <c r="G15" s="26">
        <f>SUM(G16:G20)</f>
        <v>27315573</v>
      </c>
      <c r="H15" s="27">
        <f>SUM(H16:H20)</f>
        <v>100</v>
      </c>
    </row>
    <row r="16" spans="1:8" ht="17.25" customHeight="1">
      <c r="A16" s="30"/>
      <c r="B16" s="6" t="s">
        <v>16</v>
      </c>
      <c r="C16" s="14">
        <v>5665199</v>
      </c>
      <c r="D16" s="17">
        <v>20.2</v>
      </c>
      <c r="E16" s="14">
        <v>5387234</v>
      </c>
      <c r="F16" s="17">
        <v>19.5</v>
      </c>
      <c r="G16" s="23">
        <f>4199587+836177+51816</f>
        <v>5087580</v>
      </c>
      <c r="H16" s="24">
        <f>ROUND(G16/$G$15*100,1)</f>
        <v>18.6</v>
      </c>
    </row>
    <row r="17" spans="1:8" ht="17.25" customHeight="1">
      <c r="A17" s="30"/>
      <c r="B17" s="6" t="s">
        <v>15</v>
      </c>
      <c r="C17" s="14">
        <v>9208886</v>
      </c>
      <c r="D17" s="17">
        <v>32.8</v>
      </c>
      <c r="E17" s="14">
        <v>8801195</v>
      </c>
      <c r="F17" s="17">
        <v>31.8</v>
      </c>
      <c r="G17" s="23">
        <v>8362523</v>
      </c>
      <c r="H17" s="24">
        <f>ROUND(G17/$G$15*100,1)</f>
        <v>30.6</v>
      </c>
    </row>
    <row r="18" spans="1:8" ht="17.25" customHeight="1">
      <c r="A18" s="30"/>
      <c r="B18" s="21" t="s">
        <v>17</v>
      </c>
      <c r="C18" s="14">
        <v>9446352</v>
      </c>
      <c r="D18" s="17">
        <v>33.6</v>
      </c>
      <c r="E18" s="14">
        <v>9466284</v>
      </c>
      <c r="F18" s="17">
        <v>34.2</v>
      </c>
      <c r="G18" s="23">
        <f>8907639+636740+20800</f>
        <v>9565179</v>
      </c>
      <c r="H18" s="24">
        <f>ROUND(G18/$G$15*100,1)</f>
        <v>35</v>
      </c>
    </row>
    <row r="19" spans="1:8" ht="17.25" customHeight="1">
      <c r="A19" s="30"/>
      <c r="B19" s="6" t="s">
        <v>11</v>
      </c>
      <c r="C19" s="14">
        <v>1321699</v>
      </c>
      <c r="D19" s="17">
        <v>4.7</v>
      </c>
      <c r="E19" s="14">
        <v>1229447</v>
      </c>
      <c r="F19" s="17">
        <v>4.4</v>
      </c>
      <c r="G19" s="23">
        <v>1487195</v>
      </c>
      <c r="H19" s="24">
        <f>ROUND(G19/$G$15*100,1)+0.1</f>
        <v>5.5</v>
      </c>
    </row>
    <row r="20" spans="1:8" ht="17.25" customHeight="1" thickBot="1">
      <c r="A20" s="31"/>
      <c r="B20" s="8" t="s">
        <v>2</v>
      </c>
      <c r="C20" s="16">
        <v>2432663</v>
      </c>
      <c r="D20" s="22">
        <v>8.7</v>
      </c>
      <c r="E20" s="16">
        <v>2784414</v>
      </c>
      <c r="F20" s="22">
        <v>10.1</v>
      </c>
      <c r="G20" s="28">
        <v>2813096</v>
      </c>
      <c r="H20" s="24">
        <f>ROUND(G20/$G$15*100,1)</f>
        <v>10.3</v>
      </c>
    </row>
    <row r="21" spans="1:8" ht="15" customHeight="1">
      <c r="A21" s="3"/>
      <c r="B21" s="4"/>
      <c r="C21" s="4"/>
      <c r="D21" s="4"/>
      <c r="E21" s="9"/>
      <c r="G21" s="12"/>
      <c r="H21" s="10" t="s">
        <v>14</v>
      </c>
    </row>
  </sheetData>
  <sheetProtection/>
  <mergeCells count="6">
    <mergeCell ref="A15:A20"/>
    <mergeCell ref="A4:B5"/>
    <mergeCell ref="C4:D4"/>
    <mergeCell ref="E4:F4"/>
    <mergeCell ref="G4:H4"/>
    <mergeCell ref="A6:A1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7" r:id="rId1"/>
  <ignoredErrors>
    <ignoredError sqref="H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2013-11-19T06:14:52Z</cp:lastPrinted>
  <dcterms:created xsi:type="dcterms:W3CDTF">2003-03-27T03:55:37Z</dcterms:created>
  <dcterms:modified xsi:type="dcterms:W3CDTF">2015-04-13T02:46:10Z</dcterms:modified>
  <cp:category/>
  <cp:version/>
  <cp:contentType/>
  <cp:contentStatus/>
</cp:coreProperties>
</file>