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0" yWindow="0" windowWidth="9210" windowHeight="7440" tabRatio="1000" activeTab="0"/>
  </bookViews>
  <sheets>
    <sheet name="（3）" sheetId="1" r:id="rId1"/>
  </sheets>
  <definedNames/>
  <calcPr fullCalcOnLoad="1" fullPrecision="0" refMode="R1C1"/>
</workbook>
</file>

<file path=xl/sharedStrings.xml><?xml version="1.0" encoding="utf-8"?>
<sst xmlns="http://schemas.openxmlformats.org/spreadsheetml/2006/main" count="49" uniqueCount="33">
  <si>
    <t>区　　分</t>
  </si>
  <si>
    <t>木　　　　造</t>
  </si>
  <si>
    <t>非　　木　　造</t>
  </si>
  <si>
    <t>住宅・アパート</t>
  </si>
  <si>
    <t>床面積</t>
  </si>
  <si>
    <t>（３）課税家屋の種類別棟数及び床面積</t>
  </si>
  <si>
    <t>各年１月１日現在</t>
  </si>
  <si>
    <t>単位：㎡　</t>
  </si>
  <si>
    <t>棟数</t>
  </si>
  <si>
    <t>専用住宅</t>
  </si>
  <si>
    <t>併用住宅</t>
  </si>
  <si>
    <t>農家住宅</t>
  </si>
  <si>
    <t>共同住宅</t>
  </si>
  <si>
    <t>店舗</t>
  </si>
  <si>
    <t>工場</t>
  </si>
  <si>
    <t>倉庫</t>
  </si>
  <si>
    <t>その他</t>
  </si>
  <si>
    <t>総数</t>
  </si>
  <si>
    <t>鉄骨</t>
  </si>
  <si>
    <t>鉄筋造</t>
  </si>
  <si>
    <t>鉄骨造</t>
  </si>
  <si>
    <t>軽量</t>
  </si>
  <si>
    <t>れんが</t>
  </si>
  <si>
    <t>その他</t>
  </si>
  <si>
    <t>そ　の　他</t>
  </si>
  <si>
    <t>鉄  筋</t>
  </si>
  <si>
    <t>総　　数</t>
  </si>
  <si>
    <t>･ﾌﾞﾛｯｸ</t>
  </si>
  <si>
    <t xml:space="preserve">   資料：税務課</t>
  </si>
  <si>
    <t>平成21年</t>
  </si>
  <si>
    <t>平成22年</t>
  </si>
  <si>
    <t>平成23年</t>
  </si>
  <si>
    <t>平成24年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</si>
</sst>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0.8"/>
      <name val="ＭＳ 明朝"/>
      <family val="1"/>
    </font>
    <font>
      <sz val="11"/>
      <color indexed="8"/>
      <name val="ＭＳ Ｐゴシック"/>
      <family val="3"/>
    </font>
    <font>
      <b/>
      <sz val="10.8"/>
      <name val="ＭＳ 明朝"/>
      <family val="1"/>
    </font>
    <font>
      <sz val="21.6"/>
      <name val="ＭＳ 明朝"/>
      <family val="1"/>
    </font>
    <font>
      <sz val="6"/>
      <name val="ＭＳ Ｐ明朝"/>
      <family val="1"/>
    </font>
    <font>
      <sz val="11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medium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 style="medium"/>
      <bottom/>
    </border>
    <border>
      <left/>
      <right/>
      <top style="thin"/>
      <bottom/>
    </border>
    <border>
      <left/>
      <right/>
      <top/>
      <bottom style="medium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/>
      <right style="thin"/>
      <top style="medium"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medium"/>
    </border>
    <border>
      <left style="thin"/>
      <right/>
      <top style="medium"/>
      <bottom/>
    </border>
    <border>
      <left style="thin"/>
      <right/>
      <top/>
      <bottom/>
    </border>
    <border>
      <left/>
      <right/>
      <top style="medium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3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NumberFormat="1" applyAlignment="1">
      <alignment vertical="center"/>
    </xf>
    <xf numFmtId="0" fontId="5" fillId="0" borderId="0" xfId="0" applyNumberFormat="1" applyFont="1" applyAlignment="1">
      <alignment vertical="center"/>
    </xf>
    <xf numFmtId="0" fontId="5" fillId="0" borderId="10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/>
    </xf>
    <xf numFmtId="0" fontId="5" fillId="0" borderId="12" xfId="0" applyNumberFormat="1" applyFont="1" applyBorder="1" applyAlignment="1">
      <alignment horizontal="distributed" vertical="center"/>
    </xf>
    <xf numFmtId="0" fontId="5" fillId="0" borderId="10" xfId="0" applyNumberFormat="1" applyFont="1" applyBorder="1" applyAlignment="1">
      <alignment horizontal="distributed" vertical="center"/>
    </xf>
    <xf numFmtId="0" fontId="5" fillId="0" borderId="13" xfId="0" applyNumberFormat="1" applyFont="1" applyBorder="1" applyAlignment="1">
      <alignment horizontal="distributed" vertical="center"/>
    </xf>
    <xf numFmtId="0" fontId="5" fillId="0" borderId="14" xfId="0" applyNumberFormat="1" applyFont="1" applyBorder="1" applyAlignment="1">
      <alignment horizontal="distributed" vertical="center"/>
    </xf>
    <xf numFmtId="0" fontId="5" fillId="0" borderId="15" xfId="0" applyNumberFormat="1" applyFont="1" applyBorder="1" applyAlignment="1">
      <alignment horizontal="distributed" vertical="center"/>
    </xf>
    <xf numFmtId="0" fontId="5" fillId="0" borderId="16" xfId="0" applyNumberFormat="1" applyFont="1" applyBorder="1" applyAlignment="1">
      <alignment vertical="center"/>
    </xf>
    <xf numFmtId="38" fontId="5" fillId="0" borderId="17" xfId="48" applyFont="1" applyBorder="1" applyAlignment="1">
      <alignment vertical="center"/>
    </xf>
    <xf numFmtId="38" fontId="5" fillId="0" borderId="0" xfId="48" applyFont="1" applyBorder="1" applyAlignment="1">
      <alignment vertical="center"/>
    </xf>
    <xf numFmtId="38" fontId="5" fillId="0" borderId="18" xfId="48" applyFont="1" applyBorder="1" applyAlignment="1">
      <alignment vertical="center"/>
    </xf>
    <xf numFmtId="38" fontId="5" fillId="0" borderId="0" xfId="48" applyFont="1" applyAlignment="1">
      <alignment vertical="center"/>
    </xf>
    <xf numFmtId="0" fontId="5" fillId="0" borderId="19" xfId="0" applyNumberFormat="1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38" fontId="0" fillId="0" borderId="0" xfId="0" applyNumberFormat="1" applyAlignment="1">
      <alignment vertical="center"/>
    </xf>
    <xf numFmtId="38" fontId="5" fillId="0" borderId="0" xfId="48" applyFont="1" applyFill="1" applyBorder="1" applyAlignment="1">
      <alignment vertical="center"/>
    </xf>
    <xf numFmtId="38" fontId="5" fillId="0" borderId="0" xfId="48" applyFont="1" applyBorder="1" applyAlignment="1">
      <alignment horizontal="right" vertical="center"/>
    </xf>
    <xf numFmtId="38" fontId="5" fillId="0" borderId="18" xfId="48" applyFont="1" applyBorder="1" applyAlignment="1">
      <alignment horizontal="right" vertical="center"/>
    </xf>
    <xf numFmtId="38" fontId="5" fillId="0" borderId="0" xfId="48" applyFont="1" applyAlignment="1">
      <alignment horizontal="right" vertical="center"/>
    </xf>
    <xf numFmtId="0" fontId="5" fillId="0" borderId="18" xfId="0" applyNumberFormat="1" applyFont="1" applyBorder="1" applyAlignment="1">
      <alignment horizontal="right" vertical="center"/>
    </xf>
    <xf numFmtId="0" fontId="5" fillId="0" borderId="18" xfId="0" applyNumberFormat="1" applyFont="1" applyBorder="1" applyAlignment="1">
      <alignment horizontal="left" vertical="center"/>
    </xf>
    <xf numFmtId="0" fontId="5" fillId="0" borderId="16" xfId="0" applyNumberFormat="1" applyFont="1" applyBorder="1" applyAlignment="1">
      <alignment horizontal="right" vertical="center"/>
    </xf>
    <xf numFmtId="0" fontId="5" fillId="0" borderId="20" xfId="0" applyNumberFormat="1" applyFont="1" applyBorder="1" applyAlignment="1">
      <alignment horizontal="center" vertical="center"/>
    </xf>
    <xf numFmtId="0" fontId="5" fillId="0" borderId="21" xfId="0" applyNumberFormat="1" applyFont="1" applyBorder="1" applyAlignment="1">
      <alignment horizontal="center" vertical="center"/>
    </xf>
    <xf numFmtId="0" fontId="5" fillId="0" borderId="22" xfId="0" applyNumberFormat="1" applyFont="1" applyBorder="1" applyAlignment="1">
      <alignment horizontal="center" vertical="center"/>
    </xf>
    <xf numFmtId="0" fontId="5" fillId="0" borderId="23" xfId="0" applyNumberFormat="1" applyFont="1" applyBorder="1" applyAlignment="1">
      <alignment horizontal="center" vertical="center"/>
    </xf>
    <xf numFmtId="0" fontId="5" fillId="0" borderId="16" xfId="0" applyNumberFormat="1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NumberFormat="1" applyFont="1" applyBorder="1" applyAlignment="1">
      <alignment horizontal="center" vertical="center" textRotation="255"/>
    </xf>
    <xf numFmtId="0" fontId="5" fillId="0" borderId="28" xfId="0" applyFont="1" applyBorder="1" applyAlignment="1">
      <alignment horizontal="center" vertical="center" textRotation="255"/>
    </xf>
    <xf numFmtId="0" fontId="5" fillId="0" borderId="29" xfId="0" applyFont="1" applyBorder="1" applyAlignment="1">
      <alignment horizontal="center" vertical="center" textRotation="255"/>
    </xf>
    <xf numFmtId="38" fontId="5" fillId="0" borderId="30" xfId="48" applyFont="1" applyBorder="1" applyAlignment="1">
      <alignment horizontal="right" vertical="center"/>
    </xf>
    <xf numFmtId="38" fontId="5" fillId="0" borderId="31" xfId="48" applyFont="1" applyBorder="1" applyAlignment="1">
      <alignment horizontal="right" vertical="center"/>
    </xf>
    <xf numFmtId="0" fontId="5" fillId="0" borderId="24" xfId="0" applyNumberFormat="1" applyFont="1" applyBorder="1" applyAlignment="1">
      <alignment horizontal="center" vertical="center" textRotation="255"/>
    </xf>
    <xf numFmtId="0" fontId="5" fillId="0" borderId="12" xfId="0" applyNumberFormat="1" applyFont="1" applyBorder="1" applyAlignment="1">
      <alignment horizontal="center" vertical="center" textRotation="255"/>
    </xf>
    <xf numFmtId="0" fontId="5" fillId="0" borderId="15" xfId="0" applyFont="1" applyBorder="1" applyAlignment="1">
      <alignment horizontal="center" vertical="center" textRotation="255"/>
    </xf>
    <xf numFmtId="0" fontId="5" fillId="0" borderId="14" xfId="0" applyNumberFormat="1" applyFont="1" applyBorder="1" applyAlignment="1">
      <alignment horizontal="center" vertical="center" textRotation="255"/>
    </xf>
    <xf numFmtId="0" fontId="5" fillId="0" borderId="10" xfId="0" applyFont="1" applyBorder="1" applyAlignment="1">
      <alignment horizontal="center" vertical="center" textRotation="255"/>
    </xf>
    <xf numFmtId="0" fontId="5" fillId="0" borderId="32" xfId="0" applyNumberFormat="1" applyFont="1" applyBorder="1" applyAlignment="1">
      <alignment horizontal="center" vertical="center"/>
    </xf>
    <xf numFmtId="0" fontId="5" fillId="0" borderId="33" xfId="0" applyNumberFormat="1" applyFont="1" applyBorder="1" applyAlignment="1">
      <alignment horizontal="distributed" vertical="center"/>
    </xf>
    <xf numFmtId="0" fontId="5" fillId="0" borderId="34" xfId="0" applyNumberFormat="1" applyFont="1" applyBorder="1" applyAlignment="1">
      <alignment horizontal="distributed" vertical="center"/>
    </xf>
    <xf numFmtId="38" fontId="5" fillId="0" borderId="0" xfId="48" applyFont="1" applyBorder="1" applyAlignment="1">
      <alignment vertical="center"/>
    </xf>
    <xf numFmtId="38" fontId="5" fillId="0" borderId="0" xfId="48" applyFont="1" applyBorder="1" applyAlignment="1">
      <alignment horizontal="right" vertical="center"/>
    </xf>
    <xf numFmtId="38" fontId="5" fillId="0" borderId="16" xfId="48" applyFont="1" applyBorder="1" applyAlignment="1">
      <alignment horizontal="right" vertical="center"/>
    </xf>
    <xf numFmtId="38" fontId="5" fillId="0" borderId="16" xfId="48" applyFont="1" applyBorder="1" applyAlignment="1">
      <alignment vertical="center"/>
    </xf>
    <xf numFmtId="0" fontId="5" fillId="0" borderId="35" xfId="0" applyNumberFormat="1" applyFont="1" applyBorder="1" applyAlignment="1">
      <alignment horizontal="distributed" vertical="center"/>
    </xf>
    <xf numFmtId="0" fontId="5" fillId="0" borderId="21" xfId="0" applyNumberFormat="1" applyFont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L34"/>
  <sheetViews>
    <sheetView showGridLines="0" tabSelected="1" zoomScalePageLayoutView="0" workbookViewId="0" topLeftCell="A1">
      <selection activeCell="Q4" sqref="Q4"/>
    </sheetView>
  </sheetViews>
  <sheetFormatPr defaultColWidth="10" defaultRowHeight="12.75"/>
  <cols>
    <col min="1" max="2" width="3.69921875" style="3" customWidth="1"/>
    <col min="3" max="3" width="7.69921875" style="3" customWidth="1"/>
    <col min="4" max="4" width="8.69921875" style="3" customWidth="1"/>
    <col min="5" max="5" width="14" style="3" customWidth="1"/>
    <col min="6" max="6" width="8.69921875" style="3" customWidth="1"/>
    <col min="7" max="7" width="14" style="3" customWidth="1"/>
    <col min="8" max="8" width="8.69921875" style="3" customWidth="1"/>
    <col min="9" max="9" width="13.69921875" style="3" customWidth="1"/>
    <col min="10" max="10" width="8.69921875" style="3" customWidth="1"/>
    <col min="11" max="11" width="14" style="3" customWidth="1"/>
    <col min="12" max="254" width="10" style="2" customWidth="1"/>
    <col min="255" max="16384" width="10" style="2" customWidth="1"/>
  </cols>
  <sheetData>
    <row r="1" ht="25.5">
      <c r="A1" s="1" t="s">
        <v>5</v>
      </c>
    </row>
    <row r="2" spans="1:11" ht="14.25" thickBot="1">
      <c r="A2" s="25" t="s">
        <v>7</v>
      </c>
      <c r="B2" s="25"/>
      <c r="C2" s="25"/>
      <c r="D2" s="4"/>
      <c r="E2" s="4"/>
      <c r="F2" s="4"/>
      <c r="H2" s="4"/>
      <c r="J2" s="24" t="s">
        <v>6</v>
      </c>
      <c r="K2" s="24"/>
    </row>
    <row r="3" spans="1:12" ht="24.75" customHeight="1">
      <c r="A3" s="31" t="s">
        <v>0</v>
      </c>
      <c r="B3" s="32"/>
      <c r="C3" s="33"/>
      <c r="D3" s="29" t="s">
        <v>29</v>
      </c>
      <c r="E3" s="30"/>
      <c r="F3" s="29" t="s">
        <v>30</v>
      </c>
      <c r="G3" s="30"/>
      <c r="H3" s="29" t="s">
        <v>31</v>
      </c>
      <c r="I3" s="46"/>
      <c r="J3" s="29" t="s">
        <v>32</v>
      </c>
      <c r="K3" s="46"/>
      <c r="L3" s="18"/>
    </row>
    <row r="4" spans="1:12" ht="24.75" customHeight="1">
      <c r="A4" s="34"/>
      <c r="B4" s="34"/>
      <c r="C4" s="35"/>
      <c r="D4" s="5" t="s">
        <v>8</v>
      </c>
      <c r="E4" s="5" t="s">
        <v>4</v>
      </c>
      <c r="F4" s="5" t="s">
        <v>8</v>
      </c>
      <c r="G4" s="6" t="s">
        <v>4</v>
      </c>
      <c r="H4" s="5" t="s">
        <v>8</v>
      </c>
      <c r="I4" s="17" t="s">
        <v>4</v>
      </c>
      <c r="J4" s="5" t="s">
        <v>8</v>
      </c>
      <c r="K4" s="17" t="s">
        <v>4</v>
      </c>
      <c r="L4" s="18"/>
    </row>
    <row r="5" spans="1:11" ht="24.75" customHeight="1">
      <c r="A5" s="36" t="s">
        <v>1</v>
      </c>
      <c r="B5" s="47" t="s">
        <v>9</v>
      </c>
      <c r="C5" s="48"/>
      <c r="D5" s="13">
        <v>29522</v>
      </c>
      <c r="E5" s="13">
        <v>2780233</v>
      </c>
      <c r="F5" s="13">
        <v>29640</v>
      </c>
      <c r="G5" s="13">
        <v>2796716</v>
      </c>
      <c r="H5" s="13">
        <v>29784</v>
      </c>
      <c r="I5" s="13">
        <v>2815842</v>
      </c>
      <c r="J5" s="13">
        <v>29863</v>
      </c>
      <c r="K5" s="13">
        <v>2829589</v>
      </c>
    </row>
    <row r="6" spans="1:11" ht="24.75" customHeight="1">
      <c r="A6" s="37"/>
      <c r="B6" s="47" t="s">
        <v>10</v>
      </c>
      <c r="C6" s="48"/>
      <c r="D6" s="14">
        <v>717</v>
      </c>
      <c r="E6" s="14">
        <v>67782</v>
      </c>
      <c r="F6" s="14">
        <v>717</v>
      </c>
      <c r="G6" s="14">
        <v>68038</v>
      </c>
      <c r="H6" s="14">
        <v>705</v>
      </c>
      <c r="I6" s="14">
        <v>66547</v>
      </c>
      <c r="J6" s="14">
        <v>701</v>
      </c>
      <c r="K6" s="14">
        <v>66256</v>
      </c>
    </row>
    <row r="7" spans="1:11" ht="24.75" customHeight="1">
      <c r="A7" s="37"/>
      <c r="B7" s="47" t="s">
        <v>11</v>
      </c>
      <c r="C7" s="48"/>
      <c r="D7" s="14">
        <v>63</v>
      </c>
      <c r="E7" s="14">
        <v>5056</v>
      </c>
      <c r="F7" s="14">
        <v>63</v>
      </c>
      <c r="G7" s="14">
        <v>5056</v>
      </c>
      <c r="H7" s="14">
        <v>63</v>
      </c>
      <c r="I7" s="14">
        <v>5056</v>
      </c>
      <c r="J7" s="14">
        <v>63</v>
      </c>
      <c r="K7" s="14">
        <v>5056</v>
      </c>
    </row>
    <row r="8" spans="1:11" ht="24.75" customHeight="1">
      <c r="A8" s="37"/>
      <c r="B8" s="47" t="s">
        <v>12</v>
      </c>
      <c r="C8" s="48"/>
      <c r="D8" s="14">
        <v>295</v>
      </c>
      <c r="E8" s="14">
        <v>52711</v>
      </c>
      <c r="F8" s="14">
        <v>287</v>
      </c>
      <c r="G8" s="14">
        <v>52637</v>
      </c>
      <c r="H8" s="14">
        <v>292</v>
      </c>
      <c r="I8" s="14">
        <v>54970</v>
      </c>
      <c r="J8" s="14">
        <v>298</v>
      </c>
      <c r="K8" s="14">
        <v>56606</v>
      </c>
    </row>
    <row r="9" spans="1:11" ht="24.75" customHeight="1">
      <c r="A9" s="37"/>
      <c r="B9" s="47" t="s">
        <v>13</v>
      </c>
      <c r="C9" s="48"/>
      <c r="D9" s="14">
        <v>371</v>
      </c>
      <c r="E9" s="14">
        <v>25857</v>
      </c>
      <c r="F9" s="14">
        <v>371</v>
      </c>
      <c r="G9" s="14">
        <v>25702</v>
      </c>
      <c r="H9" s="14">
        <v>375</v>
      </c>
      <c r="I9" s="14">
        <v>26008</v>
      </c>
      <c r="J9" s="14">
        <v>375</v>
      </c>
      <c r="K9" s="14">
        <v>26208</v>
      </c>
    </row>
    <row r="10" spans="1:12" ht="24.75" customHeight="1">
      <c r="A10" s="37"/>
      <c r="B10" s="47" t="s">
        <v>14</v>
      </c>
      <c r="C10" s="48"/>
      <c r="D10" s="14">
        <v>215</v>
      </c>
      <c r="E10" s="14">
        <v>19167</v>
      </c>
      <c r="F10" s="20">
        <f>36+177</f>
        <v>213</v>
      </c>
      <c r="G10" s="20">
        <f>1952+16981</f>
        <v>18933</v>
      </c>
      <c r="H10" s="14">
        <v>210</v>
      </c>
      <c r="I10" s="14">
        <v>18741</v>
      </c>
      <c r="J10" s="20">
        <v>204</v>
      </c>
      <c r="K10" s="20">
        <v>18419</v>
      </c>
      <c r="L10" s="19"/>
    </row>
    <row r="11" spans="1:12" ht="24.75" customHeight="1">
      <c r="A11" s="37"/>
      <c r="B11" s="47" t="s">
        <v>15</v>
      </c>
      <c r="C11" s="48"/>
      <c r="D11" s="14">
        <v>420</v>
      </c>
      <c r="E11" s="14">
        <v>21974</v>
      </c>
      <c r="F11" s="20">
        <f>49+369</f>
        <v>418</v>
      </c>
      <c r="G11" s="20">
        <f>1581+20117</f>
        <v>21698</v>
      </c>
      <c r="H11" s="14">
        <v>419</v>
      </c>
      <c r="I11" s="14">
        <v>21667</v>
      </c>
      <c r="J11" s="20">
        <v>411</v>
      </c>
      <c r="K11" s="20">
        <v>20743</v>
      </c>
      <c r="L11" s="19"/>
    </row>
    <row r="12" spans="1:12" ht="24.75" customHeight="1">
      <c r="A12" s="37"/>
      <c r="B12" s="47" t="s">
        <v>16</v>
      </c>
      <c r="C12" s="48"/>
      <c r="D12" s="14">
        <v>3808</v>
      </c>
      <c r="E12" s="14">
        <v>92446</v>
      </c>
      <c r="F12" s="14">
        <f>5+17+1+293+3465</f>
        <v>3781</v>
      </c>
      <c r="G12" s="14">
        <f>861+1654+125+8452+80959</f>
        <v>92051</v>
      </c>
      <c r="H12" s="14">
        <v>3751</v>
      </c>
      <c r="I12" s="14">
        <v>91444</v>
      </c>
      <c r="J12" s="14">
        <v>3720</v>
      </c>
      <c r="K12" s="14">
        <v>91368</v>
      </c>
      <c r="L12" s="19"/>
    </row>
    <row r="13" spans="1:12" ht="24.75" customHeight="1" thickBot="1">
      <c r="A13" s="38"/>
      <c r="B13" s="53" t="s">
        <v>17</v>
      </c>
      <c r="C13" s="54"/>
      <c r="D13" s="15">
        <v>35411</v>
      </c>
      <c r="E13" s="15">
        <v>3065226</v>
      </c>
      <c r="F13" s="15">
        <f>SUM(F5:F12)</f>
        <v>35490</v>
      </c>
      <c r="G13" s="15">
        <f>SUM(G5:G12)</f>
        <v>3080831</v>
      </c>
      <c r="H13" s="15">
        <v>35599</v>
      </c>
      <c r="I13" s="15">
        <v>3100305</v>
      </c>
      <c r="J13" s="15">
        <f>SUM(J5:J12)</f>
        <v>35635</v>
      </c>
      <c r="K13" s="15">
        <f>SUM(K5:K12)</f>
        <v>3114245</v>
      </c>
      <c r="L13" s="19"/>
    </row>
    <row r="14" spans="1:11" ht="24.75" customHeight="1">
      <c r="A14" s="41" t="s">
        <v>2</v>
      </c>
      <c r="B14" s="42" t="s">
        <v>3</v>
      </c>
      <c r="C14" s="7" t="s">
        <v>18</v>
      </c>
      <c r="D14" s="39">
        <v>16</v>
      </c>
      <c r="E14" s="51">
        <v>122808</v>
      </c>
      <c r="F14" s="52">
        <v>14</v>
      </c>
      <c r="G14" s="52">
        <v>122808</v>
      </c>
      <c r="H14" s="51">
        <v>14</v>
      </c>
      <c r="I14" s="51">
        <v>122808</v>
      </c>
      <c r="J14" s="52">
        <v>14</v>
      </c>
      <c r="K14" s="52">
        <v>122808</v>
      </c>
    </row>
    <row r="15" spans="1:11" ht="24.75" customHeight="1">
      <c r="A15" s="37"/>
      <c r="B15" s="43"/>
      <c r="C15" s="8" t="s">
        <v>19</v>
      </c>
      <c r="D15" s="40"/>
      <c r="E15" s="50"/>
      <c r="F15" s="49"/>
      <c r="G15" s="49"/>
      <c r="H15" s="50"/>
      <c r="I15" s="50"/>
      <c r="J15" s="49"/>
      <c r="K15" s="49"/>
    </row>
    <row r="16" spans="1:11" ht="24.75" customHeight="1">
      <c r="A16" s="37"/>
      <c r="B16" s="43"/>
      <c r="C16" s="9" t="s">
        <v>19</v>
      </c>
      <c r="D16" s="21">
        <v>1481</v>
      </c>
      <c r="E16" s="21">
        <v>572448</v>
      </c>
      <c r="F16" s="14">
        <v>1473</v>
      </c>
      <c r="G16" s="14">
        <v>563642</v>
      </c>
      <c r="H16" s="21">
        <v>1473</v>
      </c>
      <c r="I16" s="21">
        <v>565109</v>
      </c>
      <c r="J16" s="14">
        <v>1466</v>
      </c>
      <c r="K16" s="14">
        <v>564428</v>
      </c>
    </row>
    <row r="17" spans="1:11" ht="24.75" customHeight="1">
      <c r="A17" s="37"/>
      <c r="B17" s="43"/>
      <c r="C17" s="9" t="s">
        <v>20</v>
      </c>
      <c r="D17" s="21">
        <v>944</v>
      </c>
      <c r="E17" s="21">
        <v>189774</v>
      </c>
      <c r="F17" s="14">
        <v>946</v>
      </c>
      <c r="G17" s="14">
        <v>190431</v>
      </c>
      <c r="H17" s="21">
        <v>948</v>
      </c>
      <c r="I17" s="21">
        <v>190303</v>
      </c>
      <c r="J17" s="14">
        <v>946</v>
      </c>
      <c r="K17" s="14">
        <v>189201</v>
      </c>
    </row>
    <row r="18" spans="1:11" ht="24.75" customHeight="1">
      <c r="A18" s="37"/>
      <c r="B18" s="43"/>
      <c r="C18" s="10" t="s">
        <v>21</v>
      </c>
      <c r="D18" s="40">
        <v>5869</v>
      </c>
      <c r="E18" s="50">
        <v>750195</v>
      </c>
      <c r="F18" s="49">
        <v>5908</v>
      </c>
      <c r="G18" s="49">
        <v>755618</v>
      </c>
      <c r="H18" s="50">
        <v>5942</v>
      </c>
      <c r="I18" s="50">
        <v>762777</v>
      </c>
      <c r="J18" s="49">
        <v>5973</v>
      </c>
      <c r="K18" s="49">
        <v>767767</v>
      </c>
    </row>
    <row r="19" spans="1:11" ht="24.75" customHeight="1">
      <c r="A19" s="37"/>
      <c r="B19" s="43"/>
      <c r="C19" s="8" t="s">
        <v>20</v>
      </c>
      <c r="D19" s="40"/>
      <c r="E19" s="50"/>
      <c r="F19" s="49"/>
      <c r="G19" s="49"/>
      <c r="H19" s="50"/>
      <c r="I19" s="50"/>
      <c r="J19" s="49"/>
      <c r="K19" s="49"/>
    </row>
    <row r="20" spans="1:11" ht="24.75" customHeight="1">
      <c r="A20" s="37"/>
      <c r="B20" s="43"/>
      <c r="C20" s="10" t="s">
        <v>22</v>
      </c>
      <c r="D20" s="40">
        <v>442</v>
      </c>
      <c r="E20" s="50">
        <v>21519</v>
      </c>
      <c r="F20" s="49">
        <v>436</v>
      </c>
      <c r="G20" s="49">
        <v>21032</v>
      </c>
      <c r="H20" s="50">
        <v>436</v>
      </c>
      <c r="I20" s="50">
        <v>20862</v>
      </c>
      <c r="J20" s="49">
        <v>432</v>
      </c>
      <c r="K20" s="49">
        <v>20742</v>
      </c>
    </row>
    <row r="21" spans="1:11" ht="24.75" customHeight="1">
      <c r="A21" s="37"/>
      <c r="B21" s="43"/>
      <c r="C21" s="8" t="s">
        <v>27</v>
      </c>
      <c r="D21" s="40"/>
      <c r="E21" s="50"/>
      <c r="F21" s="49"/>
      <c r="G21" s="49"/>
      <c r="H21" s="50"/>
      <c r="I21" s="50"/>
      <c r="J21" s="49"/>
      <c r="K21" s="49"/>
    </row>
    <row r="22" spans="1:11" ht="24.75" customHeight="1">
      <c r="A22" s="37"/>
      <c r="B22" s="43"/>
      <c r="C22" s="11" t="s">
        <v>23</v>
      </c>
      <c r="D22" s="21">
        <v>12</v>
      </c>
      <c r="E22" s="21">
        <v>77</v>
      </c>
      <c r="F22" s="14">
        <v>12</v>
      </c>
      <c r="G22" s="14">
        <v>78</v>
      </c>
      <c r="H22" s="21">
        <v>12</v>
      </c>
      <c r="I22" s="21">
        <v>79</v>
      </c>
      <c r="J22" s="14">
        <v>12</v>
      </c>
      <c r="K22" s="14">
        <v>78</v>
      </c>
    </row>
    <row r="23" spans="1:11" ht="24.75" customHeight="1">
      <c r="A23" s="37"/>
      <c r="B23" s="44" t="s">
        <v>24</v>
      </c>
      <c r="C23" s="10" t="s">
        <v>18</v>
      </c>
      <c r="D23" s="40">
        <v>8</v>
      </c>
      <c r="E23" s="50">
        <v>39678</v>
      </c>
      <c r="F23" s="49">
        <f>22-F14</f>
        <v>8</v>
      </c>
      <c r="G23" s="49">
        <f>162486-G14</f>
        <v>39678</v>
      </c>
      <c r="H23" s="50">
        <v>8</v>
      </c>
      <c r="I23" s="50">
        <v>39678</v>
      </c>
      <c r="J23" s="49">
        <v>8</v>
      </c>
      <c r="K23" s="49">
        <v>39741</v>
      </c>
    </row>
    <row r="24" spans="1:11" ht="24.75" customHeight="1">
      <c r="A24" s="37"/>
      <c r="B24" s="43"/>
      <c r="C24" s="8" t="s">
        <v>19</v>
      </c>
      <c r="D24" s="40"/>
      <c r="E24" s="50"/>
      <c r="F24" s="49"/>
      <c r="G24" s="49"/>
      <c r="H24" s="50"/>
      <c r="I24" s="50"/>
      <c r="J24" s="49"/>
      <c r="K24" s="49"/>
    </row>
    <row r="25" spans="1:11" ht="24.75" customHeight="1">
      <c r="A25" s="37"/>
      <c r="B25" s="43"/>
      <c r="C25" s="9" t="s">
        <v>25</v>
      </c>
      <c r="D25" s="21">
        <v>2226</v>
      </c>
      <c r="E25" s="21">
        <v>204323</v>
      </c>
      <c r="F25" s="14">
        <f>3700-F16</f>
        <v>2227</v>
      </c>
      <c r="G25" s="14">
        <f>767931-G16</f>
        <v>204289</v>
      </c>
      <c r="H25" s="21">
        <v>2235</v>
      </c>
      <c r="I25" s="21">
        <v>209350</v>
      </c>
      <c r="J25" s="14">
        <v>2238</v>
      </c>
      <c r="K25" s="14">
        <v>206876</v>
      </c>
    </row>
    <row r="26" spans="1:11" ht="24.75" customHeight="1">
      <c r="A26" s="37"/>
      <c r="B26" s="43"/>
      <c r="C26" s="9" t="s">
        <v>20</v>
      </c>
      <c r="D26" s="21">
        <v>1821</v>
      </c>
      <c r="E26" s="23">
        <v>629193</v>
      </c>
      <c r="F26" s="14">
        <f>2767-F17</f>
        <v>1821</v>
      </c>
      <c r="G26" s="14">
        <f>814553-G17</f>
        <v>624122</v>
      </c>
      <c r="H26" s="21">
        <v>1833</v>
      </c>
      <c r="I26" s="23">
        <v>625936</v>
      </c>
      <c r="J26" s="14">
        <v>1848</v>
      </c>
      <c r="K26" s="16">
        <v>627658</v>
      </c>
    </row>
    <row r="27" spans="1:11" ht="24.75" customHeight="1">
      <c r="A27" s="37"/>
      <c r="B27" s="43"/>
      <c r="C27" s="10" t="s">
        <v>21</v>
      </c>
      <c r="D27" s="40">
        <v>893</v>
      </c>
      <c r="E27" s="50">
        <v>68050</v>
      </c>
      <c r="F27" s="50">
        <f>6796-F18</f>
        <v>888</v>
      </c>
      <c r="G27" s="50">
        <f>822794-G18</f>
        <v>67176</v>
      </c>
      <c r="H27" s="50">
        <v>885</v>
      </c>
      <c r="I27" s="50">
        <v>66719</v>
      </c>
      <c r="J27" s="49">
        <v>893</v>
      </c>
      <c r="K27" s="49">
        <v>66534</v>
      </c>
    </row>
    <row r="28" spans="1:11" ht="24.75" customHeight="1">
      <c r="A28" s="37"/>
      <c r="B28" s="43"/>
      <c r="C28" s="8" t="s">
        <v>20</v>
      </c>
      <c r="D28" s="40"/>
      <c r="E28" s="50"/>
      <c r="F28" s="50"/>
      <c r="G28" s="50"/>
      <c r="H28" s="50"/>
      <c r="I28" s="50"/>
      <c r="J28" s="49"/>
      <c r="K28" s="49"/>
    </row>
    <row r="29" spans="1:11" ht="24.75" customHeight="1">
      <c r="A29" s="37"/>
      <c r="B29" s="43"/>
      <c r="C29" s="10" t="s">
        <v>22</v>
      </c>
      <c r="D29" s="40">
        <v>1395</v>
      </c>
      <c r="E29" s="50">
        <v>24366</v>
      </c>
      <c r="F29" s="50">
        <f>1821-F20</f>
        <v>1385</v>
      </c>
      <c r="G29" s="50">
        <f>45303-G20</f>
        <v>24271</v>
      </c>
      <c r="H29" s="50">
        <v>1369</v>
      </c>
      <c r="I29" s="50">
        <v>23994</v>
      </c>
      <c r="J29" s="49">
        <v>1356</v>
      </c>
      <c r="K29" s="49">
        <v>23848</v>
      </c>
    </row>
    <row r="30" spans="1:11" ht="24.75" customHeight="1">
      <c r="A30" s="37"/>
      <c r="B30" s="43"/>
      <c r="C30" s="8" t="s">
        <v>27</v>
      </c>
      <c r="D30" s="40"/>
      <c r="E30" s="50"/>
      <c r="F30" s="50"/>
      <c r="G30" s="50"/>
      <c r="H30" s="50"/>
      <c r="I30" s="50"/>
      <c r="J30" s="49"/>
      <c r="K30" s="49"/>
    </row>
    <row r="31" spans="1:11" ht="24.75" customHeight="1">
      <c r="A31" s="37"/>
      <c r="B31" s="45"/>
      <c r="C31" s="9" t="s">
        <v>23</v>
      </c>
      <c r="D31" s="21">
        <v>3</v>
      </c>
      <c r="E31" s="21">
        <v>81</v>
      </c>
      <c r="F31" s="14">
        <f>15-F22</f>
        <v>3</v>
      </c>
      <c r="G31" s="14">
        <f>160-G22</f>
        <v>82</v>
      </c>
      <c r="H31" s="21">
        <v>3</v>
      </c>
      <c r="I31" s="21">
        <v>81</v>
      </c>
      <c r="J31" s="14">
        <v>3</v>
      </c>
      <c r="K31" s="14">
        <v>81</v>
      </c>
    </row>
    <row r="32" spans="1:11" ht="24.75" customHeight="1" thickBot="1">
      <c r="A32" s="38"/>
      <c r="B32" s="27" t="s">
        <v>26</v>
      </c>
      <c r="C32" s="28"/>
      <c r="D32" s="22">
        <v>15110</v>
      </c>
      <c r="E32" s="22">
        <v>2622512</v>
      </c>
      <c r="F32" s="15">
        <f>SUM(F14:F31)</f>
        <v>15121</v>
      </c>
      <c r="G32" s="15">
        <f>SUM(G14:G31)</f>
        <v>2613227</v>
      </c>
      <c r="H32" s="22">
        <v>15157</v>
      </c>
      <c r="I32" s="22">
        <v>2627696</v>
      </c>
      <c r="J32" s="15">
        <f>SUM(J14:J31)</f>
        <v>15189</v>
      </c>
      <c r="K32" s="15">
        <f>SUM(K14:K31)</f>
        <v>2629762</v>
      </c>
    </row>
    <row r="33" spans="1:11" ht="13.5">
      <c r="A33" s="12"/>
      <c r="B33" s="12"/>
      <c r="C33" s="12"/>
      <c r="D33" s="12"/>
      <c r="E33" s="12"/>
      <c r="H33" s="19"/>
      <c r="J33" s="26" t="s">
        <v>28</v>
      </c>
      <c r="K33" s="26"/>
    </row>
    <row r="34" spans="4:11" ht="12.75">
      <c r="D34" s="2"/>
      <c r="E34" s="2"/>
      <c r="F34" s="2"/>
      <c r="G34" s="2"/>
      <c r="I34" s="2"/>
      <c r="J34" s="2"/>
      <c r="K34" s="2"/>
    </row>
  </sheetData>
  <sheetProtection/>
  <mergeCells count="70">
    <mergeCell ref="K29:K30"/>
    <mergeCell ref="I29:I30"/>
    <mergeCell ref="H29:H30"/>
    <mergeCell ref="J29:J30"/>
    <mergeCell ref="D29:D30"/>
    <mergeCell ref="E29:E30"/>
    <mergeCell ref="F29:F30"/>
    <mergeCell ref="G29:G30"/>
    <mergeCell ref="K20:K21"/>
    <mergeCell ref="H20:H21"/>
    <mergeCell ref="I20:I21"/>
    <mergeCell ref="J20:J21"/>
    <mergeCell ref="D27:D28"/>
    <mergeCell ref="E27:E28"/>
    <mergeCell ref="K27:K28"/>
    <mergeCell ref="J27:J28"/>
    <mergeCell ref="I27:I28"/>
    <mergeCell ref="H27:H28"/>
    <mergeCell ref="F27:F28"/>
    <mergeCell ref="G27:G28"/>
    <mergeCell ref="K23:K24"/>
    <mergeCell ref="J23:J24"/>
    <mergeCell ref="F23:F24"/>
    <mergeCell ref="G23:G24"/>
    <mergeCell ref="I23:I24"/>
    <mergeCell ref="H23:H24"/>
    <mergeCell ref="D23:D24"/>
    <mergeCell ref="E23:E24"/>
    <mergeCell ref="D20:D21"/>
    <mergeCell ref="E20:E21"/>
    <mergeCell ref="G18:G19"/>
    <mergeCell ref="F20:F21"/>
    <mergeCell ref="G20:G21"/>
    <mergeCell ref="B8:C8"/>
    <mergeCell ref="B9:C9"/>
    <mergeCell ref="B10:C10"/>
    <mergeCell ref="D18:D19"/>
    <mergeCell ref="B12:C12"/>
    <mergeCell ref="K18:K19"/>
    <mergeCell ref="J18:J19"/>
    <mergeCell ref="F14:F15"/>
    <mergeCell ref="G14:G15"/>
    <mergeCell ref="I18:I19"/>
    <mergeCell ref="H18:H19"/>
    <mergeCell ref="F3:G3"/>
    <mergeCell ref="H3:I3"/>
    <mergeCell ref="J14:J15"/>
    <mergeCell ref="K14:K15"/>
    <mergeCell ref="B13:C13"/>
    <mergeCell ref="B7:C7"/>
    <mergeCell ref="B11:C11"/>
    <mergeCell ref="I14:I15"/>
    <mergeCell ref="H14:H15"/>
    <mergeCell ref="E14:E15"/>
    <mergeCell ref="J2:K2"/>
    <mergeCell ref="A2:C2"/>
    <mergeCell ref="J33:K33"/>
    <mergeCell ref="B32:C32"/>
    <mergeCell ref="D3:E3"/>
    <mergeCell ref="A3:C4"/>
    <mergeCell ref="A5:A13"/>
    <mergeCell ref="D14:D15"/>
    <mergeCell ref="A14:A32"/>
    <mergeCell ref="B14:B22"/>
    <mergeCell ref="B23:B31"/>
    <mergeCell ref="J3:K3"/>
    <mergeCell ref="B5:C5"/>
    <mergeCell ref="B6:C6"/>
    <mergeCell ref="F18:F19"/>
    <mergeCell ref="E18:E19"/>
  </mergeCells>
  <printOptions/>
  <pageMargins left="0.55" right="0.19" top="0.9048611111111111" bottom="0.34" header="0" footer="0"/>
  <pageSetup fitToHeight="1" fitToWidth="1"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soumu</dc:creator>
  <cp:keywords/>
  <dc:description/>
  <cp:lastModifiedBy>Administrator</cp:lastModifiedBy>
  <cp:lastPrinted>2013-04-08T06:25:08Z</cp:lastPrinted>
  <dcterms:created xsi:type="dcterms:W3CDTF">2003-03-26T08:24:12Z</dcterms:created>
  <dcterms:modified xsi:type="dcterms:W3CDTF">2013-04-08T06:25:14Z</dcterms:modified>
  <cp:category/>
  <cp:version/>
  <cp:contentType/>
  <cp:contentStatus/>
</cp:coreProperties>
</file>