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(5)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>administrator</author>
  </authors>
  <commentList>
    <comment ref="C14" authorId="0">
      <text>
        <r>
          <rPr>
            <sz val="9"/>
            <rFont val="ＭＳ Ｐゴシック"/>
            <family val="3"/>
          </rPr>
          <t xml:space="preserve">フルトレーラー及びボートトレーラーを含む
</t>
        </r>
      </text>
    </comment>
    <comment ref="A3" authorId="0">
      <text>
        <r>
          <rPr>
            <sz val="9"/>
            <rFont val="ＭＳ Ｐゴシック"/>
            <family val="3"/>
          </rPr>
          <t xml:space="preserve">非課税＋減免＋課税保留を含む。
</t>
        </r>
      </text>
    </comment>
  </commentList>
</comments>
</file>

<file path=xl/sharedStrings.xml><?xml version="1.0" encoding="utf-8"?>
<sst xmlns="http://schemas.openxmlformats.org/spreadsheetml/2006/main" count="32" uniqueCount="32">
  <si>
    <t>（５）諸車保有台数</t>
  </si>
  <si>
    <t xml:space="preserve"> 250CC 超</t>
  </si>
  <si>
    <t xml:space="preserve"> 250CC 以下</t>
  </si>
  <si>
    <t xml:space="preserve"> 125CC 以下</t>
  </si>
  <si>
    <t xml:space="preserve">  90CC 以下</t>
  </si>
  <si>
    <t xml:space="preserve">  50CC 以下</t>
  </si>
  <si>
    <t>自動車</t>
  </si>
  <si>
    <t>原動機付
自 転 車</t>
  </si>
  <si>
    <t>普通・小型</t>
  </si>
  <si>
    <t>車種</t>
  </si>
  <si>
    <t>乗用車</t>
  </si>
  <si>
    <t>普通</t>
  </si>
  <si>
    <t>小型</t>
  </si>
  <si>
    <t>軽四</t>
  </si>
  <si>
    <t>貨　物</t>
  </si>
  <si>
    <t>軽四</t>
  </si>
  <si>
    <t>バス</t>
  </si>
  <si>
    <t>特殊自動車（８ナンバ－車）</t>
  </si>
  <si>
    <t>小型特殊自動車</t>
  </si>
  <si>
    <t>（農耕用）</t>
  </si>
  <si>
    <t>自動二輪</t>
  </si>
  <si>
    <t>小型三輪車</t>
  </si>
  <si>
    <t>注：貨物（普通・小型）には、４と１ナンバー車を含む。</t>
  </si>
  <si>
    <r>
      <t>資料</t>
    </r>
    <r>
      <rPr>
        <sz val="11"/>
        <rFont val="ＭＳ ゴシック"/>
        <family val="3"/>
      </rPr>
      <t>：</t>
    </r>
    <r>
      <rPr>
        <sz val="11"/>
        <rFont val="ＭＳ 明朝"/>
        <family val="1"/>
      </rPr>
      <t>南河内府税事務所</t>
    </r>
    <r>
      <rPr>
        <sz val="11"/>
        <rFont val="ＭＳ ゴシック"/>
        <family val="3"/>
      </rPr>
      <t>、</t>
    </r>
    <r>
      <rPr>
        <sz val="11"/>
        <rFont val="ＭＳ 明朝"/>
        <family val="1"/>
      </rPr>
      <t>税務課</t>
    </r>
  </si>
  <si>
    <t>ミニカー</t>
  </si>
  <si>
    <t>単位：台</t>
  </si>
  <si>
    <t>平成17年度</t>
  </si>
  <si>
    <t>平成18年度</t>
  </si>
  <si>
    <t xml:space="preserve">  各年４月１日現在</t>
  </si>
  <si>
    <t>平成19年度</t>
  </si>
  <si>
    <t>平成16年度</t>
  </si>
  <si>
    <t>平成20年度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</si>
</sst>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\(00\)"/>
    <numFmt numFmtId="179" formatCode="#,##0_ ;[Red]\-#,##0\ "/>
    <numFmt numFmtId="180" formatCode="0_);\(0\)"/>
  </numFmts>
  <fonts count="12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21.5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9"/>
      <name val="ＭＳ Ｐゴシック"/>
      <family val="3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right" vertical="top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distributed" vertical="center"/>
    </xf>
    <xf numFmtId="176" fontId="5" fillId="0" borderId="3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9" fontId="5" fillId="0" borderId="0" xfId="17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right"/>
    </xf>
    <xf numFmtId="0" fontId="7" fillId="0" borderId="0" xfId="0" applyNumberFormat="1" applyFont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9" fontId="5" fillId="0" borderId="0" xfId="17" applyNumberFormat="1" applyFont="1" applyBorder="1" applyAlignment="1">
      <alignment horizontal="right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distributed" vertical="center"/>
    </xf>
    <xf numFmtId="0" fontId="5" fillId="0" borderId="9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distributed" vertical="center"/>
    </xf>
    <xf numFmtId="0" fontId="5" fillId="0" borderId="3" xfId="0" applyNumberFormat="1" applyFont="1" applyBorder="1" applyAlignment="1">
      <alignment horizontal="distributed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5" fillId="0" borderId="14" xfId="0" applyNumberFormat="1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distributed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center" vertical="distributed" textRotation="255"/>
    </xf>
    <xf numFmtId="0" fontId="5" fillId="0" borderId="12" xfId="0" applyNumberFormat="1" applyFont="1" applyBorder="1" applyAlignment="1">
      <alignment horizontal="center" vertical="distributed" textRotation="255"/>
    </xf>
    <xf numFmtId="0" fontId="5" fillId="0" borderId="19" xfId="0" applyNumberFormat="1" applyFont="1" applyBorder="1" applyAlignment="1">
      <alignment horizontal="center" vertical="distributed" textRotation="255"/>
    </xf>
    <xf numFmtId="0" fontId="5" fillId="0" borderId="20" xfId="0" applyNumberFormat="1" applyFont="1" applyBorder="1" applyAlignment="1">
      <alignment horizontal="distributed" vertical="center"/>
    </xf>
    <xf numFmtId="0" fontId="5" fillId="0" borderId="19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0"/>
  <sheetViews>
    <sheetView showGridLines="0" tabSelected="1" workbookViewId="0" topLeftCell="A1">
      <selection activeCell="H4" sqref="H4"/>
    </sheetView>
  </sheetViews>
  <sheetFormatPr defaultColWidth="10" defaultRowHeight="12.75"/>
  <cols>
    <col min="1" max="1" width="5.69921875" style="1" customWidth="1"/>
    <col min="2" max="2" width="13.69921875" style="2" customWidth="1"/>
    <col min="3" max="8" width="13.69921875" style="1" customWidth="1"/>
    <col min="9" max="254" width="10" style="2" customWidth="1"/>
    <col min="255" max="16384" width="10" style="2" customWidth="1"/>
  </cols>
  <sheetData>
    <row r="1" ht="27.75">
      <c r="A1" s="16" t="s">
        <v>0</v>
      </c>
    </row>
    <row r="2" spans="1:8" ht="15" thickBot="1">
      <c r="A2" s="3" t="s">
        <v>25</v>
      </c>
      <c r="B2" s="4"/>
      <c r="C2" s="3"/>
      <c r="D2" s="3"/>
      <c r="E2" s="3"/>
      <c r="F2" s="3"/>
      <c r="H2" s="5" t="s">
        <v>28</v>
      </c>
    </row>
    <row r="3" spans="1:8" ht="39.75" customHeight="1">
      <c r="A3" s="31" t="s">
        <v>9</v>
      </c>
      <c r="B3" s="31"/>
      <c r="C3" s="32"/>
      <c r="D3" s="6" t="s">
        <v>30</v>
      </c>
      <c r="E3" s="6" t="s">
        <v>26</v>
      </c>
      <c r="F3" s="6" t="s">
        <v>27</v>
      </c>
      <c r="G3" s="6" t="s">
        <v>29</v>
      </c>
      <c r="H3" s="21" t="s">
        <v>31</v>
      </c>
    </row>
    <row r="4" spans="1:8" ht="39.75" customHeight="1">
      <c r="A4" s="40" t="s">
        <v>6</v>
      </c>
      <c r="B4" s="33" t="s">
        <v>10</v>
      </c>
      <c r="C4" s="7" t="s">
        <v>11</v>
      </c>
      <c r="D4" s="8">
        <v>10533</v>
      </c>
      <c r="E4" s="8">
        <v>10277</v>
      </c>
      <c r="F4" s="8">
        <v>13474</v>
      </c>
      <c r="G4" s="8">
        <v>13235</v>
      </c>
      <c r="H4" s="8">
        <v>13107</v>
      </c>
    </row>
    <row r="5" spans="1:8" ht="39.75" customHeight="1">
      <c r="A5" s="41"/>
      <c r="B5" s="34"/>
      <c r="C5" s="7" t="s">
        <v>12</v>
      </c>
      <c r="D5" s="9">
        <v>23775</v>
      </c>
      <c r="E5" s="9">
        <v>23904</v>
      </c>
      <c r="F5" s="9">
        <v>21401</v>
      </c>
      <c r="G5" s="9">
        <v>21150</v>
      </c>
      <c r="H5" s="9">
        <v>20574</v>
      </c>
    </row>
    <row r="6" spans="1:9" ht="39.75" customHeight="1">
      <c r="A6" s="41"/>
      <c r="B6" s="35"/>
      <c r="C6" s="7" t="s">
        <v>13</v>
      </c>
      <c r="D6" s="9">
        <v>10226</v>
      </c>
      <c r="E6" s="9">
        <v>10672</v>
      </c>
      <c r="F6" s="9">
        <f>10963+2+232+43+9</f>
        <v>11249</v>
      </c>
      <c r="G6" s="9">
        <f>11490+3+259+51+9+1</f>
        <v>11813</v>
      </c>
      <c r="H6" s="9">
        <v>12361</v>
      </c>
      <c r="I6" s="19"/>
    </row>
    <row r="7" spans="1:8" ht="39.75" customHeight="1">
      <c r="A7" s="41"/>
      <c r="B7" s="33" t="s">
        <v>14</v>
      </c>
      <c r="C7" s="7" t="s">
        <v>8</v>
      </c>
      <c r="D7" s="10">
        <v>2296</v>
      </c>
      <c r="E7" s="10">
        <v>2153</v>
      </c>
      <c r="F7" s="10">
        <v>1985</v>
      </c>
      <c r="G7" s="10">
        <v>1833</v>
      </c>
      <c r="H7" s="10">
        <v>1825</v>
      </c>
    </row>
    <row r="8" spans="1:9" ht="39.75" customHeight="1">
      <c r="A8" s="41"/>
      <c r="B8" s="35"/>
      <c r="C8" s="7" t="s">
        <v>15</v>
      </c>
      <c r="D8" s="10">
        <v>5178</v>
      </c>
      <c r="E8" s="10">
        <v>5108</v>
      </c>
      <c r="F8" s="10">
        <f>4599+77+66+133+146+2</f>
        <v>5023</v>
      </c>
      <c r="G8" s="9">
        <f>4478+78+82+152+142+2</f>
        <v>4934</v>
      </c>
      <c r="H8" s="9">
        <v>4833</v>
      </c>
      <c r="I8" s="20"/>
    </row>
    <row r="9" spans="1:8" ht="39.75" customHeight="1">
      <c r="A9" s="41"/>
      <c r="B9" s="22" t="s">
        <v>16</v>
      </c>
      <c r="C9" s="23"/>
      <c r="D9" s="11">
        <v>31</v>
      </c>
      <c r="E9" s="11">
        <v>30</v>
      </c>
      <c r="F9" s="11">
        <v>61</v>
      </c>
      <c r="G9" s="11">
        <v>61</v>
      </c>
      <c r="H9" s="11">
        <v>60</v>
      </c>
    </row>
    <row r="10" spans="1:8" ht="39.75" customHeight="1">
      <c r="A10" s="41"/>
      <c r="B10" s="36" t="s">
        <v>17</v>
      </c>
      <c r="C10" s="37"/>
      <c r="D10" s="11">
        <v>220</v>
      </c>
      <c r="E10" s="11">
        <v>192</v>
      </c>
      <c r="F10" s="11">
        <v>244</v>
      </c>
      <c r="G10" s="11">
        <v>225</v>
      </c>
      <c r="H10" s="11">
        <v>206</v>
      </c>
    </row>
    <row r="11" spans="1:9" ht="39.75" customHeight="1">
      <c r="A11" s="41"/>
      <c r="B11" s="38" t="s">
        <v>18</v>
      </c>
      <c r="C11" s="39"/>
      <c r="D11" s="11">
        <v>172</v>
      </c>
      <c r="E11" s="11">
        <v>182</v>
      </c>
      <c r="F11" s="11">
        <f>131+2+1+51+1</f>
        <v>186</v>
      </c>
      <c r="G11" s="11">
        <f>130+2+1+52+1</f>
        <v>186</v>
      </c>
      <c r="H11" s="11">
        <v>183</v>
      </c>
      <c r="I11" s="20"/>
    </row>
    <row r="12" spans="1:8" ht="39.75" customHeight="1">
      <c r="A12" s="41"/>
      <c r="B12" s="43" t="s">
        <v>19</v>
      </c>
      <c r="C12" s="44"/>
      <c r="D12" s="12">
        <v>43</v>
      </c>
      <c r="E12" s="12">
        <v>48</v>
      </c>
      <c r="F12" s="12">
        <f>51+1</f>
        <v>52</v>
      </c>
      <c r="G12" s="12">
        <f>52+1</f>
        <v>53</v>
      </c>
      <c r="H12" s="12">
        <v>53</v>
      </c>
    </row>
    <row r="13" spans="1:8" ht="39.75" customHeight="1">
      <c r="A13" s="41"/>
      <c r="B13" s="33" t="s">
        <v>20</v>
      </c>
      <c r="C13" s="13" t="s">
        <v>1</v>
      </c>
      <c r="D13" s="9">
        <v>1081</v>
      </c>
      <c r="E13" s="9">
        <v>1124</v>
      </c>
      <c r="F13" s="9">
        <f>1134+20</f>
        <v>1154</v>
      </c>
      <c r="G13" s="9">
        <f>1129+23</f>
        <v>1152</v>
      </c>
      <c r="H13" s="9">
        <v>1150</v>
      </c>
    </row>
    <row r="14" spans="1:8" ht="39.75" customHeight="1">
      <c r="A14" s="42"/>
      <c r="B14" s="35"/>
      <c r="C14" s="13" t="s">
        <v>2</v>
      </c>
      <c r="D14" s="9">
        <v>1258</v>
      </c>
      <c r="E14" s="9">
        <v>1286</v>
      </c>
      <c r="F14" s="9">
        <f>1225+21+61+2+1</f>
        <v>1310</v>
      </c>
      <c r="G14" s="9">
        <f>1240+26+66+2</f>
        <v>1334</v>
      </c>
      <c r="H14" s="9">
        <v>1374</v>
      </c>
    </row>
    <row r="15" spans="1:8" ht="39.75" customHeight="1">
      <c r="A15" s="24" t="s">
        <v>21</v>
      </c>
      <c r="B15" s="24"/>
      <c r="C15" s="23"/>
      <c r="D15" s="11">
        <v>2</v>
      </c>
      <c r="E15" s="11">
        <v>2</v>
      </c>
      <c r="F15" s="11">
        <v>2</v>
      </c>
      <c r="G15" s="11">
        <v>2</v>
      </c>
      <c r="H15" s="11">
        <v>0</v>
      </c>
    </row>
    <row r="16" spans="1:8" ht="39.75" customHeight="1">
      <c r="A16" s="25" t="s">
        <v>7</v>
      </c>
      <c r="B16" s="26"/>
      <c r="C16" s="13" t="s">
        <v>3</v>
      </c>
      <c r="D16" s="11">
        <v>629</v>
      </c>
      <c r="E16" s="11">
        <v>684</v>
      </c>
      <c r="F16" s="11">
        <f>774+1+1+3</f>
        <v>779</v>
      </c>
      <c r="G16" s="11">
        <f>833+1+1+4</f>
        <v>839</v>
      </c>
      <c r="H16" s="11">
        <v>915</v>
      </c>
    </row>
    <row r="17" spans="1:8" ht="39.75" customHeight="1">
      <c r="A17" s="27"/>
      <c r="B17" s="28"/>
      <c r="C17" s="13" t="s">
        <v>4</v>
      </c>
      <c r="D17" s="11">
        <v>706</v>
      </c>
      <c r="E17" s="11">
        <v>676</v>
      </c>
      <c r="F17" s="11">
        <f>642+23+1+6</f>
        <v>672</v>
      </c>
      <c r="G17" s="11">
        <f>611+23+1+6</f>
        <v>641</v>
      </c>
      <c r="H17" s="11">
        <v>643</v>
      </c>
    </row>
    <row r="18" spans="1:8" ht="39.75" customHeight="1">
      <c r="A18" s="27"/>
      <c r="B18" s="28"/>
      <c r="C18" s="17" t="s">
        <v>5</v>
      </c>
      <c r="D18" s="9">
        <v>15442</v>
      </c>
      <c r="E18" s="9">
        <v>15370</v>
      </c>
      <c r="F18" s="9">
        <f>15019+4+27+173</f>
        <v>15223</v>
      </c>
      <c r="G18" s="9">
        <f>14707+4+25+181</f>
        <v>14917</v>
      </c>
      <c r="H18" s="9">
        <v>14493</v>
      </c>
    </row>
    <row r="19" spans="1:8" ht="39.75" customHeight="1" thickBot="1">
      <c r="A19" s="29"/>
      <c r="B19" s="30"/>
      <c r="C19" s="18" t="s">
        <v>24</v>
      </c>
      <c r="D19" s="14">
        <v>6</v>
      </c>
      <c r="E19" s="14">
        <v>12</v>
      </c>
      <c r="F19" s="14">
        <v>24</v>
      </c>
      <c r="G19" s="14">
        <v>30</v>
      </c>
      <c r="H19" s="14">
        <v>39</v>
      </c>
    </row>
    <row r="20" spans="1:8" ht="13.5">
      <c r="A20" s="3" t="s">
        <v>22</v>
      </c>
      <c r="B20" s="4"/>
      <c r="C20" s="4"/>
      <c r="D20" s="4"/>
      <c r="E20" s="4"/>
      <c r="F20" s="4"/>
      <c r="G20" s="15"/>
      <c r="H20" s="15" t="s">
        <v>23</v>
      </c>
    </row>
  </sheetData>
  <mergeCells count="11">
    <mergeCell ref="B12:C12"/>
    <mergeCell ref="B9:C9"/>
    <mergeCell ref="A15:C15"/>
    <mergeCell ref="A16:B19"/>
    <mergeCell ref="A3:C3"/>
    <mergeCell ref="B4:B6"/>
    <mergeCell ref="B13:B14"/>
    <mergeCell ref="B10:C10"/>
    <mergeCell ref="B11:C11"/>
    <mergeCell ref="B7:B8"/>
    <mergeCell ref="A4:A14"/>
  </mergeCells>
  <printOptions/>
  <pageMargins left="0.5511811023622047" right="0.5511811023622047" top="0.9055118110236221" bottom="0.8267716535433072" header="0" footer="0"/>
  <pageSetup firstPageNumber="118" useFirstPageNumber="1" fitToHeight="0" fitToWidth="0" horizontalDpi="600" verticalDpi="600" orientation="portrait" paperSize="9" scale="90" r:id="rId3"/>
  <headerFooter alignWithMargins="0">
    <oddHeader>&amp;L
&amp;"ＭＳ ゴシック,標準"&amp;10&amp;P &amp;"ＭＳ ゴシック,太字"交通・通信&amp;"ＭＳ 明朝,標準"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2008-10-10T04:20:51Z</cp:lastPrinted>
  <dcterms:created xsi:type="dcterms:W3CDTF">2003-03-27T02:40:44Z</dcterms:created>
  <dcterms:modified xsi:type="dcterms:W3CDTF">2009-02-12T06:29:15Z</dcterms:modified>
  <cp:category/>
  <cp:version/>
  <cp:contentType/>
  <cp:contentStatus/>
</cp:coreProperties>
</file>